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nlimit\unlimit SM\excel fil\"/>
    </mc:Choice>
  </mc:AlternateContent>
  <xr:revisionPtr revIDLastSave="0" documentId="13_ncr:1_{5FD37599-07CE-4A96-B017-15403DEB3018}" xr6:coauthVersionLast="45" xr6:coauthVersionMax="45" xr10:uidLastSave="{00000000-0000-0000-0000-000000000000}"/>
  <workbookProtection workbookAlgorithmName="SHA-512" workbookHashValue="wx2zOi1FfZJXmnhl6QVaUntk9u4ATd2uoHwFA7P5EDEZkXt5fpanfre8guM/mQ9Ng4mY6O1es1JC3dMmOABMjg==" workbookSaltValue="ht7yOzUdfT69ttmTYdB9IA==" workbookSpinCount="100000" lockStructure="1"/>
  <bookViews>
    <workbookView xWindow="-120" yWindow="-120" windowWidth="20730" windowHeight="11160" xr2:uid="{00000000-000D-0000-FFFF-FFFF00000000}"/>
  </bookViews>
  <sheets>
    <sheet name="Introduction" sheetId="1" r:id="rId1"/>
    <sheet name="Conversion of the Scales" sheetId="3" r:id="rId2"/>
    <sheet name="Accuracy of the Scal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4" l="1"/>
  <c r="H17" i="4"/>
  <c r="F17" i="4"/>
  <c r="G11" i="4"/>
  <c r="H11" i="4"/>
  <c r="F11" i="4"/>
  <c r="G19" i="3" l="1"/>
  <c r="H19" i="3"/>
  <c r="F19" i="3"/>
  <c r="G11" i="3"/>
  <c r="H11" i="3"/>
  <c r="F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F56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228.</t>
        </r>
      </text>
    </comment>
    <comment ref="F62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228.</t>
        </r>
      </text>
    </comment>
    <comment ref="F9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229.</t>
        </r>
      </text>
    </comment>
    <comment ref="F95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229.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C8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228.</t>
        </r>
      </text>
    </comment>
    <comment ref="C16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228.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C8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229.</t>
        </r>
      </text>
    </comment>
    <comment ref="C14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229.</t>
        </r>
      </text>
    </comment>
  </commentList>
</comments>
</file>

<file path=xl/sharedStrings.xml><?xml version="1.0" encoding="utf-8"?>
<sst xmlns="http://schemas.openxmlformats.org/spreadsheetml/2006/main" count="172" uniqueCount="99">
  <si>
    <t>Flag Gaff</t>
  </si>
  <si>
    <t>Maritime Navigation using Excel</t>
  </si>
  <si>
    <t>1 : 10,000</t>
  </si>
  <si>
    <t>=</t>
  </si>
  <si>
    <t>[cm]</t>
  </si>
  <si>
    <t>[m]</t>
  </si>
  <si>
    <t>[mm]</t>
  </si>
  <si>
    <t>1 : 100,000</t>
  </si>
  <si>
    <t>e.g.</t>
  </si>
  <si>
    <t>(To be filled only in YELLOW cells)</t>
  </si>
  <si>
    <t>Example 1</t>
  </si>
  <si>
    <t>Example 2</t>
  </si>
  <si>
    <t>Example 3</t>
  </si>
  <si>
    <t>Formula Terms</t>
  </si>
  <si>
    <t>Symbol</t>
  </si>
  <si>
    <t>Unit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</si>
  <si>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</si>
  <si>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1. Introduction:</t>
  </si>
  <si>
    <t>Numerical Scale:</t>
  </si>
  <si>
    <t>Example:</t>
  </si>
  <si>
    <t>or</t>
  </si>
  <si>
    <t>The numerator and the denominator are expressed in the same units.</t>
  </si>
  <si>
    <t>For scale</t>
  </si>
  <si>
    <t>True Length</t>
  </si>
  <si>
    <t>The reverse is valid.</t>
  </si>
  <si>
    <t>Numerical scale is divided into:</t>
  </si>
  <si>
    <t>Linear Scale:</t>
  </si>
  <si>
    <t>Bar/ Graphic Scale:</t>
  </si>
  <si>
    <t>and corresponding true length, expressed in other units.</t>
  </si>
  <si>
    <t>The linear scale is a graph.</t>
  </si>
  <si>
    <t>Large-Scale:</t>
  </si>
  <si>
    <t>Small-Scale:</t>
  </si>
  <si>
    <t>Converting a Numerical Scale in a Linear Scale:</t>
  </si>
  <si>
    <t>Linear Scale</t>
  </si>
  <si>
    <t>Converting a Linear Scale in a Numerical Scale:</t>
  </si>
  <si>
    <t>Numerical Scale</t>
  </si>
  <si>
    <t>2. Partial Scale and Principal Scale:</t>
  </si>
  <si>
    <t>Partial Scale:</t>
  </si>
  <si>
    <t>It is the ratio of an infinitely small segment from chart and the true segment corresponding on the Earth.</t>
  </si>
  <si>
    <t>Principal Scale:</t>
  </si>
  <si>
    <t>Main Direction:</t>
  </si>
  <si>
    <t>The ratio between the Partial Scale in a given point and the Principal Scale of the chart.</t>
  </si>
  <si>
    <t>Scale Module:</t>
  </si>
  <si>
    <t>3. Accuracy of the scale:</t>
  </si>
  <si>
    <t>Accuracy of the scale:</t>
  </si>
  <si>
    <t>For Numerical Scale:</t>
  </si>
  <si>
    <t>For Linear Scale:</t>
  </si>
  <si>
    <t>Accuracy</t>
  </si>
  <si>
    <t>Denominator * 0.2</t>
  </si>
  <si>
    <t>Base * 0.02</t>
  </si>
  <si>
    <t>Denominator / 185200</t>
  </si>
  <si>
    <t>Base * 185200</t>
  </si>
  <si>
    <t>Linear Scale = Denominator / 185200</t>
  </si>
  <si>
    <t>Denominator</t>
  </si>
  <si>
    <t>Numerical Scale = Base * 185200</t>
  </si>
  <si>
    <t>Base</t>
  </si>
  <si>
    <t>A larger area of the Earth, with fewer details.</t>
  </si>
  <si>
    <t>Base:</t>
  </si>
  <si>
    <t>Value:</t>
  </si>
  <si>
    <t>The size of such gradations.</t>
  </si>
  <si>
    <t>Actual size corresponding to a gradation of the base.</t>
  </si>
  <si>
    <t>The chart scale at a given point.</t>
  </si>
  <si>
    <t>Constant:</t>
  </si>
  <si>
    <t>The smallest size that can be distinguished by the naked eye,</t>
  </si>
  <si>
    <t>the trace left by a pencil,</t>
  </si>
  <si>
    <t>the sting of the divider.</t>
  </si>
  <si>
    <t>Accuracy of the Scale:</t>
  </si>
  <si>
    <t>For Numerical Scale</t>
  </si>
  <si>
    <t>For Linear Scale</t>
  </si>
  <si>
    <t>Accuracy = Denominator * 0.2</t>
  </si>
  <si>
    <t>Accuracy = Base * 0.02</t>
  </si>
  <si>
    <t>[Nm/cm]</t>
  </si>
  <si>
    <t>[1:]</t>
  </si>
  <si>
    <t>(Denominator)</t>
  </si>
  <si>
    <t>(Linear Scale)</t>
  </si>
  <si>
    <t>(Base)</t>
  </si>
  <si>
    <t>(Numerical Scale)</t>
  </si>
  <si>
    <t>(Accuracy)</t>
  </si>
  <si>
    <t>The length of a nautical mile, expressed in centimetres.</t>
  </si>
  <si>
    <t>NAUTICAL CHARTS. TYPES OF SCALES</t>
  </si>
  <si>
    <t>From Chart</t>
  </si>
  <si>
    <t>Is the scale expressed by this ratio.</t>
  </si>
  <si>
    <t>The denominator is small.</t>
  </si>
  <si>
    <t>A small surface of the Earth, with more details.</t>
  </si>
  <si>
    <t>The denominator is large.</t>
  </si>
  <si>
    <t>It can easily calculate the true length corresponding to a certain length from the chart:</t>
  </si>
  <si>
    <t>Is the ratio of the length from the chart, expressed in certain units,</t>
  </si>
  <si>
    <t>Note:</t>
  </si>
  <si>
    <r>
      <t xml:space="preserve">The denominator from the Numerical scale is divided by </t>
    </r>
    <r>
      <rPr>
        <b/>
        <sz val="11"/>
        <color theme="1"/>
        <rFont val="Arial"/>
        <family val="2"/>
        <charset val="238"/>
        <scheme val="minor"/>
      </rPr>
      <t>185,200</t>
    </r>
    <r>
      <rPr>
        <sz val="11"/>
        <color theme="1"/>
        <rFont val="Arial"/>
        <family val="2"/>
        <charset val="238"/>
        <scheme val="minor"/>
      </rPr>
      <t xml:space="preserve">  and is obtained the linear scale  in '</t>
    </r>
    <r>
      <rPr>
        <b/>
        <sz val="11"/>
        <color theme="1"/>
        <rFont val="Arial"/>
        <family val="2"/>
        <charset val="238"/>
        <scheme val="minor"/>
      </rPr>
      <t>nautical miles per centimetre</t>
    </r>
    <r>
      <rPr>
        <sz val="11"/>
        <color theme="1"/>
        <rFont val="Arial"/>
        <family val="2"/>
        <charset val="238"/>
        <scheme val="minor"/>
      </rPr>
      <t>'.</t>
    </r>
  </si>
  <si>
    <r>
      <t>It is obtained by multiplying the number of '</t>
    </r>
    <r>
      <rPr>
        <b/>
        <sz val="11"/>
        <color theme="1"/>
        <rFont val="Arial"/>
        <family val="2"/>
        <charset val="238"/>
        <scheme val="minor"/>
      </rPr>
      <t>nautical miles per centimetre</t>
    </r>
    <r>
      <rPr>
        <sz val="11"/>
        <color theme="1"/>
        <rFont val="Arial"/>
        <family val="2"/>
        <charset val="238"/>
        <scheme val="minor"/>
      </rPr>
      <t xml:space="preserve">' by </t>
    </r>
    <r>
      <rPr>
        <b/>
        <sz val="11"/>
        <color theme="1"/>
        <rFont val="Arial"/>
        <family val="2"/>
        <charset val="238"/>
        <scheme val="minor"/>
      </rPr>
      <t>185,200.</t>
    </r>
  </si>
  <si>
    <t xml:space="preserve">Can be either: </t>
  </si>
  <si>
    <t>The chart scale is usually expressed by a fraction, where:</t>
  </si>
  <si>
    <t>the numerator is the unit,</t>
  </si>
  <si>
    <t>the denominator represents the number of same units corresponding on the surface of the Earth.</t>
  </si>
  <si>
    <t>It consists of a straight line, divided into centimetres, or other units.</t>
  </si>
  <si>
    <t>or the scale on a particular direction, along which the Partial Scale remains invariable.</t>
  </si>
  <si>
    <t>The direction along which the Partial Scale remains invariable.</t>
  </si>
  <si>
    <t>The minimum of true length which can be measured on the chart.</t>
  </si>
  <si>
    <t>the average of the Partial Scales from the chart,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</si>
</sst>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b/>
      <sz val="11"/>
      <color theme="3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8"/>
      <color theme="3"/>
      <name val="Times New Roman"/>
      <family val="2"/>
      <charset val="238"/>
      <scheme val="major"/>
    </font>
    <font>
      <b/>
      <sz val="8"/>
      <color theme="1" tint="0.499984740745262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i/>
      <sz val="11"/>
      <color rgb="FF7F7F7F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13"/>
      <color theme="3"/>
      <name val="Arial"/>
      <family val="2"/>
      <charset val="238"/>
      <scheme val="minor"/>
    </font>
    <font>
      <b/>
      <u/>
      <sz val="11"/>
      <color theme="1"/>
      <name val="Arial"/>
      <family val="2"/>
      <charset val="238"/>
      <scheme val="minor"/>
    </font>
    <font>
      <b/>
      <sz val="11"/>
      <color theme="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A5A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4" fillId="0" borderId="27" applyNumberFormat="0" applyFill="0" applyAlignment="0" applyProtection="0"/>
    <xf numFmtId="0" fontId="3" fillId="0" borderId="28" applyNumberFormat="0" applyFill="0" applyAlignment="0" applyProtection="0"/>
    <xf numFmtId="0" fontId="16" fillId="6" borderId="29" applyNumberFormat="0" applyAlignment="0" applyProtection="0"/>
  </cellStyleXfs>
  <cellXfs count="71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1" xfId="2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2" fontId="0" fillId="4" borderId="17" xfId="0" applyNumberFormat="1" applyFont="1" applyFill="1" applyBorder="1" applyAlignment="1" applyProtection="1">
      <alignment horizontal="right"/>
      <protection hidden="1"/>
    </xf>
    <xf numFmtId="0" fontId="4" fillId="5" borderId="25" xfId="0" applyFont="1" applyFill="1" applyBorder="1" applyAlignment="1" applyProtection="1">
      <alignment horizontal="center"/>
      <protection hidden="1"/>
    </xf>
    <xf numFmtId="2" fontId="4" fillId="5" borderId="26" xfId="0" applyNumberFormat="1" applyFont="1" applyFill="1" applyBorder="1" applyAlignment="1" applyProtection="1">
      <alignment horizontal="right"/>
      <protection hidden="1"/>
    </xf>
    <xf numFmtId="1" fontId="0" fillId="4" borderId="17" xfId="0" applyNumberFormat="1" applyFont="1" applyFill="1" applyBorder="1" applyAlignment="1" applyProtection="1">
      <alignment horizontal="right"/>
      <protection hidden="1"/>
    </xf>
    <xf numFmtId="0" fontId="3" fillId="0" borderId="0" xfId="3" applyProtection="1">
      <protection hidden="1"/>
    </xf>
    <xf numFmtId="1" fontId="4" fillId="5" borderId="26" xfId="0" applyNumberFormat="1" applyFont="1" applyFill="1" applyBorder="1" applyAlignment="1" applyProtection="1">
      <alignment horizontal="right"/>
      <protection hidden="1"/>
    </xf>
    <xf numFmtId="0" fontId="2" fillId="0" borderId="0" xfId="2" applyBorder="1" applyProtection="1">
      <protection hidden="1"/>
    </xf>
    <xf numFmtId="0" fontId="14" fillId="0" borderId="27" xfId="5" applyProtection="1">
      <protection hidden="1"/>
    </xf>
    <xf numFmtId="0" fontId="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3" fillId="0" borderId="28" xfId="6" applyProtection="1">
      <protection hidden="1"/>
    </xf>
    <xf numFmtId="0" fontId="3" fillId="0" borderId="0" xfId="6" applyBorder="1" applyProtection="1"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18" xfId="0" applyBorder="1" applyProtection="1"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3" fontId="0" fillId="0" borderId="20" xfId="0" applyNumberFormat="1" applyBorder="1" applyProtection="1"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4" fillId="0" borderId="15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3" fontId="0" fillId="0" borderId="15" xfId="0" applyNumberFormat="1" applyBorder="1" applyProtection="1"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3" fillId="0" borderId="0" xfId="3" applyBorder="1" applyProtection="1">
      <protection hidden="1"/>
    </xf>
    <xf numFmtId="0" fontId="16" fillId="6" borderId="29" xfId="7" applyProtection="1">
      <protection hidden="1"/>
    </xf>
    <xf numFmtId="3" fontId="4" fillId="0" borderId="0" xfId="0" applyNumberFormat="1" applyFont="1" applyProtection="1"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14" fillId="0" borderId="0" xfId="5" applyBorder="1" applyProtection="1"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12" xfId="0" applyFont="1" applyFill="1" applyBorder="1" applyAlignment="1" applyProtection="1">
      <alignment horizontal="left"/>
      <protection hidden="1"/>
    </xf>
    <xf numFmtId="0" fontId="0" fillId="0" borderId="13" xfId="0" applyFont="1" applyFill="1" applyBorder="1" applyAlignment="1" applyProtection="1">
      <alignment horizontal="left"/>
      <protection hidden="1"/>
    </xf>
    <xf numFmtId="0" fontId="4" fillId="3" borderId="14" xfId="0" applyFont="1" applyFill="1" applyBorder="1" applyAlignment="1" applyProtection="1">
      <alignment horizontal="center"/>
      <protection hidden="1"/>
    </xf>
    <xf numFmtId="0" fontId="4" fillId="3" borderId="15" xfId="0" applyFont="1" applyFill="1" applyBorder="1" applyAlignment="1" applyProtection="1">
      <alignment horizontal="center"/>
      <protection hidden="1"/>
    </xf>
    <xf numFmtId="0" fontId="4" fillId="5" borderId="21" xfId="0" applyFont="1" applyFill="1" applyBorder="1" applyAlignment="1" applyProtection="1">
      <alignment horizontal="left"/>
      <protection hidden="1"/>
    </xf>
    <xf numFmtId="0" fontId="4" fillId="5" borderId="22" xfId="0" applyFont="1" applyFill="1" applyBorder="1" applyAlignment="1" applyProtection="1">
      <alignment horizontal="left"/>
      <protection hidden="1"/>
    </xf>
    <xf numFmtId="0" fontId="9" fillId="5" borderId="23" xfId="0" applyFont="1" applyFill="1" applyBorder="1" applyAlignment="1" applyProtection="1">
      <alignment horizontal="center"/>
      <protection hidden="1"/>
    </xf>
    <xf numFmtId="0" fontId="9" fillId="5" borderId="24" xfId="0" applyFont="1" applyFill="1" applyBorder="1" applyAlignment="1" applyProtection="1">
      <alignment horizont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0" borderId="0" xfId="4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</cellXfs>
  <cellStyles count="8">
    <cellStyle name="Check Cell" xfId="7" builtinId="23"/>
    <cellStyle name="Explanatory Text" xfId="4" builtinId="53"/>
    <cellStyle name="Heading 1" xfId="2" builtinId="16"/>
    <cellStyle name="Heading 2" xfId="5" builtinId="17"/>
    <cellStyle name="Heading 3" xfId="6" builtinId="18"/>
    <cellStyle name="Heading 4" xfId="3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97"/>
  <sheetViews>
    <sheetView tabSelected="1" workbookViewId="0"/>
  </sheetViews>
  <sheetFormatPr defaultColWidth="9.125" defaultRowHeight="14.25" x14ac:dyDescent="0.2"/>
  <cols>
    <col min="1" max="16384" width="9.125" style="2"/>
  </cols>
  <sheetData>
    <row r="1" spans="1:15" ht="22.5" x14ac:dyDescent="0.3">
      <c r="A1" s="1" t="s">
        <v>0</v>
      </c>
    </row>
    <row r="2" spans="1:15" x14ac:dyDescent="0.2">
      <c r="A2" s="3" t="s">
        <v>1</v>
      </c>
    </row>
    <row r="3" spans="1:15" ht="22.5" x14ac:dyDescent="0.3">
      <c r="A3" s="46" t="s">
        <v>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5" spans="1:15" ht="20.25" thickBot="1" x14ac:dyDescent="0.35">
      <c r="A5" s="4" t="s">
        <v>17</v>
      </c>
      <c r="B5" s="4"/>
      <c r="C5" s="13"/>
    </row>
    <row r="6" spans="1:15" ht="15" thickTop="1" x14ac:dyDescent="0.2"/>
    <row r="7" spans="1:15" ht="17.25" thickBot="1" x14ac:dyDescent="0.3">
      <c r="B7" s="14" t="s">
        <v>18</v>
      </c>
      <c r="C7" s="14"/>
    </row>
    <row r="8" spans="1:15" ht="15" thickTop="1" x14ac:dyDescent="0.2"/>
    <row r="9" spans="1:15" x14ac:dyDescent="0.2">
      <c r="B9" s="2" t="s">
        <v>91</v>
      </c>
    </row>
    <row r="10" spans="1:15" ht="15" x14ac:dyDescent="0.25">
      <c r="B10" s="15">
        <v>1</v>
      </c>
      <c r="C10" s="2" t="s">
        <v>92</v>
      </c>
    </row>
    <row r="11" spans="1:15" ht="15" x14ac:dyDescent="0.25">
      <c r="B11" s="15">
        <v>2</v>
      </c>
      <c r="C11" s="2" t="s">
        <v>93</v>
      </c>
    </row>
    <row r="12" spans="1:15" x14ac:dyDescent="0.2">
      <c r="C12" s="16"/>
    </row>
    <row r="13" spans="1:15" ht="15" x14ac:dyDescent="0.25">
      <c r="D13" s="11" t="s">
        <v>18</v>
      </c>
      <c r="F13" s="2" t="s">
        <v>81</v>
      </c>
    </row>
    <row r="15" spans="1:15" ht="15.75" thickBot="1" x14ac:dyDescent="0.3">
      <c r="E15" s="17" t="s">
        <v>19</v>
      </c>
      <c r="G15" s="18">
        <v>1</v>
      </c>
      <c r="H15" s="19" t="s">
        <v>20</v>
      </c>
      <c r="I15" s="2" t="s">
        <v>2</v>
      </c>
    </row>
    <row r="16" spans="1:15" x14ac:dyDescent="0.2">
      <c r="G16" s="20">
        <v>10000</v>
      </c>
    </row>
    <row r="18" spans="3:15" x14ac:dyDescent="0.2">
      <c r="F18" s="2" t="s">
        <v>21</v>
      </c>
    </row>
    <row r="20" spans="3:15" ht="15.75" thickBot="1" x14ac:dyDescent="0.3">
      <c r="C20" s="21" t="s">
        <v>85</v>
      </c>
      <c r="D20" s="21"/>
      <c r="E20" s="21"/>
      <c r="F20" s="21"/>
      <c r="G20" s="21"/>
      <c r="H20" s="21"/>
      <c r="I20" s="21"/>
      <c r="J20" s="21"/>
      <c r="K20" s="22"/>
      <c r="L20" s="22"/>
    </row>
    <row r="21" spans="3:15" ht="15" thickBot="1" x14ac:dyDescent="0.25"/>
    <row r="22" spans="3:15" ht="15" x14ac:dyDescent="0.25">
      <c r="H22" s="47" t="s">
        <v>80</v>
      </c>
      <c r="I22" s="48"/>
      <c r="J22" s="23" t="s">
        <v>3</v>
      </c>
      <c r="K22" s="48" t="s">
        <v>23</v>
      </c>
      <c r="L22" s="49"/>
      <c r="M22" s="24"/>
      <c r="N22" s="50"/>
      <c r="O22" s="50"/>
    </row>
    <row r="23" spans="3:15" ht="15" x14ac:dyDescent="0.25">
      <c r="E23" s="17" t="s">
        <v>19</v>
      </c>
      <c r="F23" s="2" t="s">
        <v>22</v>
      </c>
      <c r="G23" s="2" t="s">
        <v>2</v>
      </c>
      <c r="H23" s="25">
        <v>1</v>
      </c>
      <c r="I23" s="26" t="s">
        <v>4</v>
      </c>
      <c r="J23" s="27" t="s">
        <v>3</v>
      </c>
      <c r="K23" s="28">
        <v>10000</v>
      </c>
      <c r="L23" s="29" t="s">
        <v>4</v>
      </c>
      <c r="M23" s="30"/>
      <c r="N23" s="24"/>
      <c r="O23" s="31"/>
    </row>
    <row r="24" spans="3:15" ht="15.75" thickBot="1" x14ac:dyDescent="0.3">
      <c r="H24" s="32">
        <v>24</v>
      </c>
      <c r="I24" s="33" t="s">
        <v>6</v>
      </c>
      <c r="J24" s="34" t="s">
        <v>3</v>
      </c>
      <c r="K24" s="35">
        <v>240000</v>
      </c>
      <c r="L24" s="36" t="s">
        <v>6</v>
      </c>
      <c r="M24" s="30"/>
      <c r="N24" s="24"/>
      <c r="O24" s="31"/>
    </row>
    <row r="26" spans="3:15" x14ac:dyDescent="0.2">
      <c r="F26" s="2" t="s">
        <v>24</v>
      </c>
    </row>
    <row r="28" spans="3:15" ht="15.75" thickBot="1" x14ac:dyDescent="0.3">
      <c r="C28" s="21" t="s">
        <v>25</v>
      </c>
      <c r="D28" s="21"/>
      <c r="E28" s="21"/>
    </row>
    <row r="30" spans="3:15" ht="15" x14ac:dyDescent="0.25">
      <c r="C30" s="2">
        <v>1</v>
      </c>
      <c r="D30" s="11" t="s">
        <v>30</v>
      </c>
      <c r="F30" s="2" t="s">
        <v>82</v>
      </c>
      <c r="I30" s="2" t="s">
        <v>8</v>
      </c>
      <c r="J30" s="2" t="s">
        <v>2</v>
      </c>
    </row>
    <row r="32" spans="3:15" x14ac:dyDescent="0.2">
      <c r="F32" s="2" t="s">
        <v>83</v>
      </c>
    </row>
    <row r="34" spans="1:14" ht="15" x14ac:dyDescent="0.25">
      <c r="C34" s="2">
        <v>2</v>
      </c>
      <c r="D34" s="11" t="s">
        <v>31</v>
      </c>
      <c r="F34" s="2" t="s">
        <v>84</v>
      </c>
      <c r="I34" s="2" t="s">
        <v>8</v>
      </c>
      <c r="J34" s="2" t="s">
        <v>7</v>
      </c>
    </row>
    <row r="36" spans="1:14" x14ac:dyDescent="0.2">
      <c r="F36" s="2" t="s">
        <v>56</v>
      </c>
    </row>
    <row r="38" spans="1:14" ht="17.25" thickBot="1" x14ac:dyDescent="0.3">
      <c r="B38" s="14" t="s">
        <v>26</v>
      </c>
      <c r="C38" s="14"/>
    </row>
    <row r="39" spans="1:14" ht="15" thickTop="1" x14ac:dyDescent="0.2"/>
    <row r="40" spans="1:14" ht="15" x14ac:dyDescent="0.25">
      <c r="D40" s="11" t="s">
        <v>26</v>
      </c>
      <c r="F40" s="2" t="s">
        <v>86</v>
      </c>
    </row>
    <row r="41" spans="1:14" x14ac:dyDescent="0.2">
      <c r="F41" s="2" t="s">
        <v>28</v>
      </c>
    </row>
    <row r="43" spans="1:14" ht="15" x14ac:dyDescent="0.25">
      <c r="D43" s="11" t="s">
        <v>27</v>
      </c>
      <c r="F43" s="2" t="s">
        <v>29</v>
      </c>
    </row>
    <row r="44" spans="1:14" x14ac:dyDescent="0.2">
      <c r="F44" s="2" t="s">
        <v>94</v>
      </c>
    </row>
    <row r="46" spans="1:14" ht="15" x14ac:dyDescent="0.25">
      <c r="A46" s="37"/>
      <c r="B46" s="37"/>
      <c r="C46" s="37"/>
      <c r="D46" s="38" t="s">
        <v>57</v>
      </c>
      <c r="E46" s="37"/>
      <c r="F46" s="37" t="s">
        <v>59</v>
      </c>
      <c r="G46" s="37"/>
      <c r="H46" s="37"/>
      <c r="I46" s="37"/>
      <c r="J46" s="37"/>
      <c r="K46" s="37"/>
      <c r="L46" s="37"/>
      <c r="M46" s="37"/>
      <c r="N46" s="37"/>
    </row>
    <row r="47" spans="1:14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4" ht="15" x14ac:dyDescent="0.25">
      <c r="A48" s="37"/>
      <c r="B48" s="37"/>
      <c r="C48" s="37"/>
      <c r="D48" s="38" t="s">
        <v>58</v>
      </c>
      <c r="E48" s="37"/>
      <c r="F48" s="37" t="s">
        <v>60</v>
      </c>
      <c r="G48" s="37"/>
      <c r="H48" s="37"/>
      <c r="I48" s="37"/>
      <c r="J48" s="37"/>
      <c r="K48" s="37"/>
      <c r="L48" s="37"/>
      <c r="M48" s="37"/>
      <c r="N48" s="37"/>
    </row>
    <row r="50" spans="1:9" ht="15.75" thickBot="1" x14ac:dyDescent="0.3">
      <c r="C50" s="21" t="s">
        <v>32</v>
      </c>
      <c r="D50" s="21"/>
      <c r="E50" s="21"/>
      <c r="F50" s="21"/>
      <c r="G50" s="21"/>
    </row>
    <row r="52" spans="1:9" ht="15" x14ac:dyDescent="0.25">
      <c r="C52" s="2" t="s">
        <v>88</v>
      </c>
    </row>
    <row r="53" spans="1:9" ht="15" thickBot="1" x14ac:dyDescent="0.25"/>
    <row r="54" spans="1:9" ht="16.5" thickTop="1" thickBot="1" x14ac:dyDescent="0.3">
      <c r="A54" s="39" t="s">
        <v>87</v>
      </c>
      <c r="C54" s="40">
        <v>185200</v>
      </c>
      <c r="D54" s="2" t="s">
        <v>78</v>
      </c>
    </row>
    <row r="55" spans="1:9" ht="15.75" thickTop="1" thickBot="1" x14ac:dyDescent="0.25"/>
    <row r="56" spans="1:9" ht="15.75" thickBot="1" x14ac:dyDescent="0.3">
      <c r="C56" s="43" t="s">
        <v>33</v>
      </c>
      <c r="D56" s="44"/>
      <c r="E56" s="41" t="s">
        <v>3</v>
      </c>
      <c r="F56" s="44" t="s">
        <v>50</v>
      </c>
      <c r="G56" s="44"/>
      <c r="H56" s="44"/>
      <c r="I56" s="45"/>
    </row>
    <row r="58" spans="1:9" ht="15.75" thickBot="1" x14ac:dyDescent="0.3">
      <c r="C58" s="21" t="s">
        <v>34</v>
      </c>
      <c r="D58" s="21"/>
      <c r="E58" s="21"/>
      <c r="F58" s="21"/>
      <c r="G58" s="21"/>
    </row>
    <row r="60" spans="1:9" ht="15" x14ac:dyDescent="0.25">
      <c r="C60" s="2" t="s">
        <v>89</v>
      </c>
    </row>
    <row r="61" spans="1:9" ht="15" thickBot="1" x14ac:dyDescent="0.25"/>
    <row r="62" spans="1:9" ht="15.75" thickBot="1" x14ac:dyDescent="0.3">
      <c r="C62" s="43" t="s">
        <v>35</v>
      </c>
      <c r="D62" s="44"/>
      <c r="E62" s="41" t="s">
        <v>3</v>
      </c>
      <c r="F62" s="44" t="s">
        <v>51</v>
      </c>
      <c r="G62" s="44"/>
      <c r="H62" s="44"/>
      <c r="I62" s="45"/>
    </row>
    <row r="64" spans="1:9" ht="20.25" thickBot="1" x14ac:dyDescent="0.35">
      <c r="A64" s="4" t="s">
        <v>36</v>
      </c>
      <c r="B64" s="4"/>
      <c r="C64" s="4"/>
      <c r="D64" s="4"/>
      <c r="E64" s="4"/>
    </row>
    <row r="65" spans="1:7" ht="15" thickTop="1" x14ac:dyDescent="0.2"/>
    <row r="66" spans="1:7" ht="15" x14ac:dyDescent="0.25">
      <c r="D66" s="11" t="s">
        <v>37</v>
      </c>
      <c r="F66" s="2" t="s">
        <v>61</v>
      </c>
    </row>
    <row r="67" spans="1:7" x14ac:dyDescent="0.2">
      <c r="F67" s="2" t="s">
        <v>38</v>
      </c>
    </row>
    <row r="69" spans="1:7" ht="15" x14ac:dyDescent="0.25">
      <c r="D69" s="11" t="s">
        <v>39</v>
      </c>
      <c r="F69" s="2" t="s">
        <v>90</v>
      </c>
    </row>
    <row r="70" spans="1:7" ht="15" x14ac:dyDescent="0.25">
      <c r="D70" s="11"/>
      <c r="F70" s="15">
        <v>1</v>
      </c>
      <c r="G70" s="2" t="s">
        <v>98</v>
      </c>
    </row>
    <row r="71" spans="1:7" ht="15" x14ac:dyDescent="0.25">
      <c r="F71" s="15">
        <v>2</v>
      </c>
      <c r="G71" s="2" t="s">
        <v>95</v>
      </c>
    </row>
    <row r="73" spans="1:7" ht="15" x14ac:dyDescent="0.25">
      <c r="D73" s="11" t="s">
        <v>40</v>
      </c>
      <c r="F73" s="2" t="s">
        <v>96</v>
      </c>
    </row>
    <row r="75" spans="1:7" ht="15" x14ac:dyDescent="0.25">
      <c r="D75" s="11" t="s">
        <v>42</v>
      </c>
      <c r="F75" s="2" t="s">
        <v>41</v>
      </c>
    </row>
    <row r="77" spans="1:7" ht="20.25" thickBot="1" x14ac:dyDescent="0.35">
      <c r="A77" s="4" t="s">
        <v>43</v>
      </c>
      <c r="B77" s="4"/>
      <c r="C77" s="4"/>
      <c r="D77" s="13"/>
    </row>
    <row r="78" spans="1:7" ht="15" thickTop="1" x14ac:dyDescent="0.2"/>
    <row r="79" spans="1:7" ht="15" x14ac:dyDescent="0.25">
      <c r="D79" s="11" t="s">
        <v>44</v>
      </c>
      <c r="G79" s="2" t="s">
        <v>97</v>
      </c>
    </row>
    <row r="81" spans="3:8" ht="15" x14ac:dyDescent="0.25">
      <c r="D81" s="11" t="s">
        <v>62</v>
      </c>
      <c r="G81" s="15">
        <v>0.2</v>
      </c>
      <c r="H81" s="5" t="s">
        <v>6</v>
      </c>
    </row>
    <row r="83" spans="3:8" x14ac:dyDescent="0.2">
      <c r="G83" s="2" t="s">
        <v>63</v>
      </c>
    </row>
    <row r="84" spans="3:8" x14ac:dyDescent="0.2">
      <c r="G84" s="2" t="s">
        <v>20</v>
      </c>
    </row>
    <row r="85" spans="3:8" x14ac:dyDescent="0.2">
      <c r="G85" s="2" t="s">
        <v>64</v>
      </c>
    </row>
    <row r="86" spans="3:8" x14ac:dyDescent="0.2">
      <c r="G86" s="2" t="s">
        <v>20</v>
      </c>
    </row>
    <row r="87" spans="3:8" x14ac:dyDescent="0.2">
      <c r="G87" s="2" t="s">
        <v>65</v>
      </c>
    </row>
    <row r="89" spans="3:8" ht="17.25" thickBot="1" x14ac:dyDescent="0.3">
      <c r="C89" s="21" t="s">
        <v>45</v>
      </c>
      <c r="D89" s="21"/>
      <c r="E89" s="42"/>
    </row>
    <row r="90" spans="3:8" ht="15" thickBot="1" x14ac:dyDescent="0.25"/>
    <row r="91" spans="3:8" ht="15.75" thickBot="1" x14ac:dyDescent="0.3">
      <c r="C91" s="43" t="s">
        <v>47</v>
      </c>
      <c r="D91" s="44"/>
      <c r="E91" s="41" t="s">
        <v>3</v>
      </c>
      <c r="F91" s="44" t="s">
        <v>48</v>
      </c>
      <c r="G91" s="44"/>
      <c r="H91" s="45"/>
    </row>
    <row r="93" spans="3:8" ht="17.25" thickBot="1" x14ac:dyDescent="0.3">
      <c r="C93" s="21" t="s">
        <v>46</v>
      </c>
      <c r="D93" s="21"/>
      <c r="E93" s="42"/>
    </row>
    <row r="94" spans="3:8" ht="15" thickBot="1" x14ac:dyDescent="0.25"/>
    <row r="95" spans="3:8" ht="15.75" thickBot="1" x14ac:dyDescent="0.3">
      <c r="C95" s="43" t="s">
        <v>47</v>
      </c>
      <c r="D95" s="44"/>
      <c r="E95" s="41" t="s">
        <v>3</v>
      </c>
      <c r="F95" s="44" t="s">
        <v>49</v>
      </c>
      <c r="G95" s="44"/>
      <c r="H95" s="45"/>
    </row>
    <row r="97" spans="1:1" x14ac:dyDescent="0.2">
      <c r="A97" s="3" t="s">
        <v>16</v>
      </c>
    </row>
  </sheetData>
  <sheetProtection algorithmName="SHA-512" hashValue="m+1/6f0F7diCdMQiQmamUZhV7ElJlaYV+tdW5m5hr408CCIVXNkV30zq4Rib5N8lQILBlItOHn0Z6HKDfPItyg==" saltValue="dammxrftbP/VlKVpEEkPDg==" spinCount="100000" sheet="1" objects="1" scenarios="1"/>
  <mergeCells count="12">
    <mergeCell ref="A3:O3"/>
    <mergeCell ref="H22:I22"/>
    <mergeCell ref="K22:L22"/>
    <mergeCell ref="N22:O22"/>
    <mergeCell ref="C56:D56"/>
    <mergeCell ref="C62:D62"/>
    <mergeCell ref="F56:I56"/>
    <mergeCell ref="F62:I62"/>
    <mergeCell ref="C91:D91"/>
    <mergeCell ref="C95:D95"/>
    <mergeCell ref="F91:H91"/>
    <mergeCell ref="F95:H95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20"/>
  <sheetViews>
    <sheetView topLeftCell="A13" workbookViewId="0"/>
  </sheetViews>
  <sheetFormatPr defaultColWidth="9.125" defaultRowHeight="14.25" x14ac:dyDescent="0.2"/>
  <cols>
    <col min="1" max="8" width="11.75" style="2" customWidth="1"/>
    <col min="9" max="16384" width="9.125" style="2"/>
  </cols>
  <sheetData>
    <row r="1" spans="1:8" ht="22.5" x14ac:dyDescent="0.3">
      <c r="A1" s="1" t="s">
        <v>0</v>
      </c>
    </row>
    <row r="2" spans="1:8" x14ac:dyDescent="0.2">
      <c r="A2" s="3" t="s">
        <v>1</v>
      </c>
    </row>
    <row r="4" spans="1:8" ht="20.25" thickBot="1" x14ac:dyDescent="0.35">
      <c r="A4" s="4" t="s">
        <v>32</v>
      </c>
      <c r="B4" s="4"/>
      <c r="C4" s="4"/>
      <c r="D4" s="4"/>
      <c r="E4" s="4"/>
    </row>
    <row r="5" spans="1:8" ht="15" thickTop="1" x14ac:dyDescent="0.2"/>
    <row r="6" spans="1:8" x14ac:dyDescent="0.2">
      <c r="A6" s="68" t="s">
        <v>9</v>
      </c>
      <c r="B6" s="68"/>
      <c r="C6" s="68"/>
      <c r="D6" s="68"/>
      <c r="E6" s="68"/>
      <c r="F6" s="68"/>
      <c r="G6" s="68"/>
      <c r="H6" s="68"/>
    </row>
    <row r="7" spans="1:8" ht="15.75" thickBot="1" x14ac:dyDescent="0.3">
      <c r="A7" s="11" t="s">
        <v>33</v>
      </c>
      <c r="F7" s="5" t="s">
        <v>10</v>
      </c>
      <c r="G7" s="5" t="s">
        <v>11</v>
      </c>
      <c r="H7" s="5" t="s">
        <v>12</v>
      </c>
    </row>
    <row r="8" spans="1:8" ht="15.75" thickTop="1" x14ac:dyDescent="0.25">
      <c r="A8" s="59" t="s">
        <v>13</v>
      </c>
      <c r="B8" s="60"/>
      <c r="C8" s="63" t="s">
        <v>52</v>
      </c>
      <c r="D8" s="64"/>
      <c r="E8" s="65"/>
      <c r="F8" s="69" t="s">
        <v>33</v>
      </c>
      <c r="G8" s="69" t="s">
        <v>33</v>
      </c>
      <c r="H8" s="69" t="s">
        <v>33</v>
      </c>
    </row>
    <row r="9" spans="1:8" ht="15.75" thickBot="1" x14ac:dyDescent="0.3">
      <c r="A9" s="61"/>
      <c r="B9" s="62"/>
      <c r="C9" s="53" t="s">
        <v>14</v>
      </c>
      <c r="D9" s="54"/>
      <c r="E9" s="6" t="s">
        <v>15</v>
      </c>
      <c r="F9" s="70"/>
      <c r="G9" s="70"/>
      <c r="H9" s="70"/>
    </row>
    <row r="10" spans="1:8" ht="15.75" thickBot="1" x14ac:dyDescent="0.3">
      <c r="A10" s="51" t="s">
        <v>53</v>
      </c>
      <c r="B10" s="52"/>
      <c r="C10" s="53" t="s">
        <v>73</v>
      </c>
      <c r="D10" s="54"/>
      <c r="E10" s="6" t="s">
        <v>72</v>
      </c>
      <c r="F10" s="10">
        <v>1500000</v>
      </c>
      <c r="G10" s="10"/>
      <c r="H10" s="10"/>
    </row>
    <row r="11" spans="1:8" ht="15.75" thickBot="1" x14ac:dyDescent="0.3">
      <c r="A11" s="55" t="s">
        <v>33</v>
      </c>
      <c r="B11" s="56"/>
      <c r="C11" s="57" t="s">
        <v>74</v>
      </c>
      <c r="D11" s="58"/>
      <c r="E11" s="8" t="s">
        <v>71</v>
      </c>
      <c r="F11" s="9">
        <f>F10/185200</f>
        <v>8.0993520518358526</v>
      </c>
      <c r="G11" s="9">
        <f t="shared" ref="G11:H11" si="0">G10/185200</f>
        <v>0</v>
      </c>
      <c r="H11" s="9">
        <f t="shared" si="0"/>
        <v>0</v>
      </c>
    </row>
    <row r="13" spans="1:8" ht="20.25" thickBot="1" x14ac:dyDescent="0.35">
      <c r="A13" s="4" t="s">
        <v>34</v>
      </c>
      <c r="B13" s="4"/>
      <c r="C13" s="4"/>
      <c r="D13" s="4"/>
      <c r="E13" s="4"/>
    </row>
    <row r="14" spans="1:8" ht="15" thickTop="1" x14ac:dyDescent="0.2"/>
    <row r="15" spans="1:8" ht="15.75" thickBot="1" x14ac:dyDescent="0.3">
      <c r="A15" s="11" t="s">
        <v>35</v>
      </c>
      <c r="F15" s="5" t="s">
        <v>10</v>
      </c>
      <c r="G15" s="5" t="s">
        <v>11</v>
      </c>
      <c r="H15" s="5" t="s">
        <v>12</v>
      </c>
    </row>
    <row r="16" spans="1:8" ht="15.75" thickTop="1" x14ac:dyDescent="0.25">
      <c r="A16" s="59" t="s">
        <v>13</v>
      </c>
      <c r="B16" s="60"/>
      <c r="C16" s="63" t="s">
        <v>54</v>
      </c>
      <c r="D16" s="64"/>
      <c r="E16" s="65"/>
      <c r="F16" s="66" t="s">
        <v>35</v>
      </c>
      <c r="G16" s="66" t="s">
        <v>35</v>
      </c>
      <c r="H16" s="66" t="s">
        <v>35</v>
      </c>
    </row>
    <row r="17" spans="1:8" ht="15.75" thickBot="1" x14ac:dyDescent="0.3">
      <c r="A17" s="61"/>
      <c r="B17" s="62"/>
      <c r="C17" s="53" t="s">
        <v>14</v>
      </c>
      <c r="D17" s="54"/>
      <c r="E17" s="6" t="s">
        <v>15</v>
      </c>
      <c r="F17" s="67"/>
      <c r="G17" s="67"/>
      <c r="H17" s="67"/>
    </row>
    <row r="18" spans="1:8" ht="15.75" thickBot="1" x14ac:dyDescent="0.3">
      <c r="A18" s="51" t="s">
        <v>55</v>
      </c>
      <c r="B18" s="52"/>
      <c r="C18" s="53" t="s">
        <v>75</v>
      </c>
      <c r="D18" s="54"/>
      <c r="E18" s="6" t="s">
        <v>71</v>
      </c>
      <c r="F18" s="7">
        <v>7.3</v>
      </c>
      <c r="G18" s="7"/>
      <c r="H18" s="7"/>
    </row>
    <row r="19" spans="1:8" ht="15.75" thickBot="1" x14ac:dyDescent="0.3">
      <c r="A19" s="55" t="s">
        <v>35</v>
      </c>
      <c r="B19" s="56"/>
      <c r="C19" s="57" t="s">
        <v>76</v>
      </c>
      <c r="D19" s="58"/>
      <c r="E19" s="8" t="s">
        <v>72</v>
      </c>
      <c r="F19" s="12">
        <f>F18*185200</f>
        <v>1351960</v>
      </c>
      <c r="G19" s="12">
        <f t="shared" ref="G19:H19" si="1">G18*185200</f>
        <v>0</v>
      </c>
      <c r="H19" s="12">
        <f t="shared" si="1"/>
        <v>0</v>
      </c>
    </row>
    <row r="20" spans="1:8" x14ac:dyDescent="0.2">
      <c r="A20" s="3" t="s">
        <v>16</v>
      </c>
    </row>
  </sheetData>
  <sheetProtection algorithmName="SHA-512" hashValue="1GF4SlRaybzAIfq82fkyBUGK7tW1CyxfJ6fznTvrOj3n3DdgAvERy1+3Dw6pOulxH22Um3OAyWEofCvALf4lPw==" saltValue="pAXnNbC/ojdYsimsrZsDVA==" spinCount="100000" sheet="1" objects="1" scenarios="1"/>
  <protectedRanges>
    <protectedRange sqref="F10:H10 F18:H18" name="Zonă1"/>
  </protectedRanges>
  <mergeCells count="21">
    <mergeCell ref="F16:F17"/>
    <mergeCell ref="G16:G17"/>
    <mergeCell ref="H16:H17"/>
    <mergeCell ref="C17:D17"/>
    <mergeCell ref="A6:H6"/>
    <mergeCell ref="A8:B9"/>
    <mergeCell ref="C8:E8"/>
    <mergeCell ref="F8:F9"/>
    <mergeCell ref="G8:G9"/>
    <mergeCell ref="H8:H9"/>
    <mergeCell ref="C9:D9"/>
    <mergeCell ref="A10:B10"/>
    <mergeCell ref="C10:D10"/>
    <mergeCell ref="A11:B11"/>
    <mergeCell ref="C11:D11"/>
    <mergeCell ref="A18:B18"/>
    <mergeCell ref="C18:D18"/>
    <mergeCell ref="A19:B19"/>
    <mergeCell ref="C19:D19"/>
    <mergeCell ref="A16:B17"/>
    <mergeCell ref="C16:E16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H18"/>
  <sheetViews>
    <sheetView workbookViewId="0"/>
  </sheetViews>
  <sheetFormatPr defaultColWidth="9.125" defaultRowHeight="14.25" x14ac:dyDescent="0.2"/>
  <cols>
    <col min="1" max="8" width="11.75" style="2" customWidth="1"/>
    <col min="9" max="16384" width="9.125" style="2"/>
  </cols>
  <sheetData>
    <row r="1" spans="1:8" ht="22.5" x14ac:dyDescent="0.3">
      <c r="A1" s="1" t="s">
        <v>0</v>
      </c>
    </row>
    <row r="2" spans="1:8" x14ac:dyDescent="0.2">
      <c r="A2" s="3" t="s">
        <v>1</v>
      </c>
    </row>
    <row r="4" spans="1:8" ht="20.25" thickBot="1" x14ac:dyDescent="0.35">
      <c r="A4" s="4" t="s">
        <v>66</v>
      </c>
      <c r="B4" s="4"/>
      <c r="C4" s="4"/>
      <c r="D4" s="13"/>
      <c r="E4" s="13"/>
    </row>
    <row r="5" spans="1:8" ht="15" thickTop="1" x14ac:dyDescent="0.2"/>
    <row r="6" spans="1:8" x14ac:dyDescent="0.2">
      <c r="A6" s="68" t="s">
        <v>9</v>
      </c>
      <c r="B6" s="68"/>
      <c r="C6" s="68"/>
      <c r="D6" s="68"/>
      <c r="E6" s="68"/>
      <c r="F6" s="68"/>
      <c r="G6" s="68"/>
      <c r="H6" s="68"/>
    </row>
    <row r="7" spans="1:8" ht="15.75" thickBot="1" x14ac:dyDescent="0.3">
      <c r="A7" s="11" t="s">
        <v>67</v>
      </c>
      <c r="F7" s="5" t="s">
        <v>10</v>
      </c>
      <c r="G7" s="5" t="s">
        <v>11</v>
      </c>
      <c r="H7" s="5" t="s">
        <v>12</v>
      </c>
    </row>
    <row r="8" spans="1:8" ht="15.75" thickTop="1" x14ac:dyDescent="0.25">
      <c r="A8" s="59" t="s">
        <v>13</v>
      </c>
      <c r="B8" s="60"/>
      <c r="C8" s="63" t="s">
        <v>69</v>
      </c>
      <c r="D8" s="64"/>
      <c r="E8" s="65"/>
      <c r="F8" s="69" t="s">
        <v>47</v>
      </c>
      <c r="G8" s="69" t="s">
        <v>47</v>
      </c>
      <c r="H8" s="69" t="s">
        <v>47</v>
      </c>
    </row>
    <row r="9" spans="1:8" ht="15.75" thickBot="1" x14ac:dyDescent="0.3">
      <c r="A9" s="61"/>
      <c r="B9" s="62"/>
      <c r="C9" s="53" t="s">
        <v>14</v>
      </c>
      <c r="D9" s="54"/>
      <c r="E9" s="6" t="s">
        <v>15</v>
      </c>
      <c r="F9" s="70"/>
      <c r="G9" s="70"/>
      <c r="H9" s="70"/>
    </row>
    <row r="10" spans="1:8" ht="15.75" thickBot="1" x14ac:dyDescent="0.3">
      <c r="A10" s="51" t="s">
        <v>53</v>
      </c>
      <c r="B10" s="52"/>
      <c r="C10" s="53" t="s">
        <v>73</v>
      </c>
      <c r="D10" s="54"/>
      <c r="E10" s="6" t="s">
        <v>72</v>
      </c>
      <c r="F10" s="10">
        <v>150000</v>
      </c>
      <c r="G10" s="10"/>
      <c r="H10" s="10"/>
    </row>
    <row r="11" spans="1:8" ht="15.75" thickBot="1" x14ac:dyDescent="0.3">
      <c r="A11" s="55" t="s">
        <v>47</v>
      </c>
      <c r="B11" s="56"/>
      <c r="C11" s="57" t="s">
        <v>77</v>
      </c>
      <c r="D11" s="58"/>
      <c r="E11" s="8" t="s">
        <v>5</v>
      </c>
      <c r="F11" s="9">
        <f>(F10*0.2)/1000</f>
        <v>30</v>
      </c>
      <c r="G11" s="9">
        <f t="shared" ref="G11:H11" si="0">(G10*0.2)/1000</f>
        <v>0</v>
      </c>
      <c r="H11" s="9">
        <f t="shared" si="0"/>
        <v>0</v>
      </c>
    </row>
    <row r="13" spans="1:8" ht="15.75" thickBot="1" x14ac:dyDescent="0.3">
      <c r="A13" s="11" t="s">
        <v>68</v>
      </c>
      <c r="F13" s="5" t="s">
        <v>10</v>
      </c>
      <c r="G13" s="5" t="s">
        <v>11</v>
      </c>
      <c r="H13" s="5" t="s">
        <v>12</v>
      </c>
    </row>
    <row r="14" spans="1:8" ht="15.75" thickTop="1" x14ac:dyDescent="0.25">
      <c r="A14" s="59" t="s">
        <v>13</v>
      </c>
      <c r="B14" s="60"/>
      <c r="C14" s="63" t="s">
        <v>70</v>
      </c>
      <c r="D14" s="64"/>
      <c r="E14" s="65"/>
      <c r="F14" s="66" t="s">
        <v>47</v>
      </c>
      <c r="G14" s="66" t="s">
        <v>47</v>
      </c>
      <c r="H14" s="66" t="s">
        <v>47</v>
      </c>
    </row>
    <row r="15" spans="1:8" ht="15.75" thickBot="1" x14ac:dyDescent="0.3">
      <c r="A15" s="61"/>
      <c r="B15" s="62"/>
      <c r="C15" s="53" t="s">
        <v>14</v>
      </c>
      <c r="D15" s="54"/>
      <c r="E15" s="6" t="s">
        <v>15</v>
      </c>
      <c r="F15" s="67"/>
      <c r="G15" s="67"/>
      <c r="H15" s="67"/>
    </row>
    <row r="16" spans="1:8" ht="15.75" thickBot="1" x14ac:dyDescent="0.3">
      <c r="A16" s="51" t="s">
        <v>55</v>
      </c>
      <c r="B16" s="52"/>
      <c r="C16" s="53" t="s">
        <v>75</v>
      </c>
      <c r="D16" s="54"/>
      <c r="E16" s="6" t="s">
        <v>71</v>
      </c>
      <c r="F16" s="7">
        <v>2.7</v>
      </c>
      <c r="G16" s="7"/>
      <c r="H16" s="7"/>
    </row>
    <row r="17" spans="1:8" ht="15.75" thickBot="1" x14ac:dyDescent="0.3">
      <c r="A17" s="55" t="s">
        <v>47</v>
      </c>
      <c r="B17" s="56"/>
      <c r="C17" s="57" t="s">
        <v>77</v>
      </c>
      <c r="D17" s="58"/>
      <c r="E17" s="8" t="s">
        <v>5</v>
      </c>
      <c r="F17" s="9">
        <f>(F16*0.02)*1000</f>
        <v>54.000000000000007</v>
      </c>
      <c r="G17" s="9">
        <f t="shared" ref="G17:H17" si="1">(G16*0.02)*1000</f>
        <v>0</v>
      </c>
      <c r="H17" s="9">
        <f t="shared" si="1"/>
        <v>0</v>
      </c>
    </row>
    <row r="18" spans="1:8" x14ac:dyDescent="0.2">
      <c r="A18" s="3" t="s">
        <v>16</v>
      </c>
    </row>
  </sheetData>
  <sheetProtection algorithmName="SHA-512" hashValue="zwDJYl7cdz/EwlQpbPFXeerZyEu/ay4BI1qTtbI58rAyTwZEhzx07qV2DbwY0opZI7666KBNXi6kauSQN7iWVw==" saltValue="IgZuwc3uq5tkpiL+0nn6zw==" spinCount="100000" sheet="1" objects="1" scenarios="1"/>
  <protectedRanges>
    <protectedRange sqref="F10:H10 F16:H16" name="Zonă1"/>
  </protectedRanges>
  <mergeCells count="21">
    <mergeCell ref="A6:H6"/>
    <mergeCell ref="A8:B9"/>
    <mergeCell ref="C8:E8"/>
    <mergeCell ref="F8:F9"/>
    <mergeCell ref="G8:G9"/>
    <mergeCell ref="H8:H9"/>
    <mergeCell ref="C9:D9"/>
    <mergeCell ref="A10:B10"/>
    <mergeCell ref="C10:D10"/>
    <mergeCell ref="A11:B11"/>
    <mergeCell ref="C11:D11"/>
    <mergeCell ref="A14:B15"/>
    <mergeCell ref="C14:E14"/>
    <mergeCell ref="A17:B17"/>
    <mergeCell ref="C17:D17"/>
    <mergeCell ref="F14:F15"/>
    <mergeCell ref="G14:G15"/>
    <mergeCell ref="H14:H15"/>
    <mergeCell ref="C15:D15"/>
    <mergeCell ref="A16:B16"/>
    <mergeCell ref="C16:D16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Conversion of the Scales</vt:lpstr>
      <vt:lpstr>Accuracy of the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2017-04-11T09:20:35Z</cp:lastPrinted>
  <dcterms:created xsi:type="dcterms:W3CDTF">2017-04-04T09:13:48Z</dcterms:created>
  <dcterms:modified xsi:type="dcterms:W3CDTF">2024-10-20T17:10:45Z</dcterms:modified>
</cp:coreProperties>
</file>