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a\Downloads\"/>
    </mc:Choice>
  </mc:AlternateContent>
  <xr:revisionPtr revIDLastSave="0" documentId="13_ncr:1_{58E20A45-EF0E-406A-BC14-DC3FE86D163F}" xr6:coauthVersionLast="45" xr6:coauthVersionMax="45" xr10:uidLastSave="{00000000-0000-0000-0000-000000000000}"/>
  <workbookProtection workbookAlgorithmName="SHA-512" workbookHashValue="iha8yW0hxqOKxoBd5bLxCJ+3DZ3T3eHErEdBL6lNmNGQqX7sUGPvQiMpaS8Jaa5yuRpzcthv1C63Mc5ETImOHw==" workbookSaltValue="kOnpwOyb81uAVAuKlKoDug==" workbookSpinCount="100000" lockStructure="1"/>
  <bookViews>
    <workbookView xWindow="-120" yWindow="-120" windowWidth="20730" windowHeight="11160" activeTab="1" xr2:uid="{00000000-000D-0000-FFFF-FFFF00000000}"/>
  </bookViews>
  <sheets>
    <sheet name="Introduction" sheetId="1" r:id="rId1"/>
    <sheet name="True Dept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2" l="1"/>
  <c r="H15" i="2"/>
  <c r="G16" i="2"/>
  <c r="G15" i="2"/>
  <c r="F16" i="2"/>
  <c r="F15" i="2"/>
  <c r="H17" i="2" l="1"/>
  <c r="G17" i="2"/>
  <c r="F17" i="2"/>
  <c r="F18" i="2" l="1"/>
  <c r="F19" i="2" s="1"/>
  <c r="G18" i="2"/>
  <c r="G19" i="2" s="1"/>
  <c r="H18" i="2"/>
  <c r="H1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Sorin Stamate</author>
  </authors>
  <commentList>
    <comment ref="G20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208.</t>
        </r>
      </text>
    </comment>
    <comment ref="D32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208.</t>
        </r>
      </text>
    </comment>
    <comment ref="L41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Iordache, E., Popa, G. - </t>
        </r>
        <r>
          <rPr>
            <i/>
            <sz val="9"/>
            <color indexed="81"/>
            <rFont val="Segoe UI"/>
            <family val="2"/>
            <charset val="238"/>
          </rPr>
          <t>Table Nautice DH90</t>
        </r>
        <r>
          <rPr>
            <sz val="9"/>
            <color indexed="81"/>
            <rFont val="Segoe UI"/>
            <family val="2"/>
            <charset val="238"/>
          </rPr>
          <t xml:space="preserve"> - Directia Hidrografica Maritima, 1989. Constanta. Page XXXII.</t>
        </r>
      </text>
    </comment>
    <comment ref="D49" authorId="0" shapeId="0" xr:uid="{00000000-0006-0000-0000-000004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Iordache, E., Popa, G. - </t>
        </r>
        <r>
          <rPr>
            <i/>
            <sz val="9"/>
            <color indexed="81"/>
            <rFont val="Segoe UI"/>
            <family val="2"/>
            <charset val="238"/>
          </rPr>
          <t>Table Nautice DH90</t>
        </r>
        <r>
          <rPr>
            <sz val="9"/>
            <color indexed="81"/>
            <rFont val="Segoe UI"/>
            <family val="2"/>
            <charset val="238"/>
          </rPr>
          <t xml:space="preserve"> - Directia Hidrografica Maritima, 1989. Constanta. Page XXXII.</t>
        </r>
      </text>
    </comment>
    <comment ref="D60" authorId="0" shapeId="0" xr:uid="{00000000-0006-0000-0000-000005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Iordache, E., Popa, G. - </t>
        </r>
        <r>
          <rPr>
            <i/>
            <sz val="9"/>
            <color indexed="81"/>
            <rFont val="Segoe UI"/>
            <family val="2"/>
            <charset val="238"/>
          </rPr>
          <t>Table Nautice DH90</t>
        </r>
        <r>
          <rPr>
            <sz val="9"/>
            <color indexed="81"/>
            <rFont val="Segoe UI"/>
            <family val="2"/>
            <charset val="238"/>
          </rPr>
          <t xml:space="preserve"> - Directia Hidrografica Maritima, 1989. Constanta. Page XXXII.</t>
        </r>
      </text>
    </comment>
    <comment ref="E64" authorId="0" shapeId="0" xr:uid="{00000000-0006-0000-0000-000006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216.</t>
        </r>
      </text>
    </comment>
    <comment ref="H64" authorId="0" shapeId="0" xr:uid="{00000000-0006-0000-0000-000007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Iordache, E., Popa, G. - </t>
        </r>
        <r>
          <rPr>
            <i/>
            <sz val="9"/>
            <color indexed="81"/>
            <rFont val="Segoe UI"/>
            <family val="2"/>
            <charset val="238"/>
          </rPr>
          <t>Table Nautice DH90</t>
        </r>
        <r>
          <rPr>
            <sz val="9"/>
            <color indexed="81"/>
            <rFont val="Segoe UI"/>
            <family val="2"/>
            <charset val="238"/>
          </rPr>
          <t xml:space="preserve"> - Directia Hidrografica Maritima, 1989. Constanta. Page XXXIII.</t>
        </r>
      </text>
    </comment>
    <comment ref="D81" authorId="0" shapeId="0" xr:uid="{00000000-0006-0000-0000-000008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216.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Sorin Stamate</author>
  </authors>
  <commentList>
    <comment ref="C15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Iordache, E., Popa, G. - </t>
        </r>
        <r>
          <rPr>
            <i/>
            <sz val="9"/>
            <color indexed="81"/>
            <rFont val="Segoe UI"/>
            <family val="2"/>
            <charset val="238"/>
          </rPr>
          <t>Table Nautice DH90</t>
        </r>
        <r>
          <rPr>
            <sz val="9"/>
            <color indexed="81"/>
            <rFont val="Segoe UI"/>
            <family val="2"/>
            <charset val="238"/>
          </rPr>
          <t xml:space="preserve"> - Directia Hidrografica Maritima, 1989. Constanta. Page XXXII.</t>
        </r>
      </text>
    </comment>
    <comment ref="C16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Iordache, E., Popa, G. - </t>
        </r>
        <r>
          <rPr>
            <i/>
            <sz val="9"/>
            <color indexed="81"/>
            <rFont val="Segoe UI"/>
            <family val="2"/>
            <charset val="238"/>
          </rPr>
          <t>Table Nautice DH90</t>
        </r>
        <r>
          <rPr>
            <sz val="9"/>
            <color indexed="81"/>
            <rFont val="Segoe UI"/>
            <family val="2"/>
            <charset val="238"/>
          </rPr>
          <t xml:space="preserve"> - Directia Hidrografica Maritima, 1989. Constanta. Page XXXII.</t>
        </r>
      </text>
    </comment>
    <comment ref="C17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Iordache, E., Popa, G. - </t>
        </r>
        <r>
          <rPr>
            <i/>
            <sz val="9"/>
            <color indexed="81"/>
            <rFont val="Segoe UI"/>
            <family val="2"/>
            <charset val="238"/>
          </rPr>
          <t>Table Nautice DH90</t>
        </r>
        <r>
          <rPr>
            <sz val="9"/>
            <color indexed="81"/>
            <rFont val="Segoe UI"/>
            <family val="2"/>
            <charset val="238"/>
          </rPr>
          <t xml:space="preserve"> - Directia Hidrografica Maritima, 1989. Constanta. Page XXXII.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216.</t>
        </r>
      </text>
    </comment>
    <comment ref="C19" authorId="0" shapeId="0" xr:uid="{00000000-0006-0000-0100-000005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Navigatie - Editura Militara, 1959. Bucharest. Page 216.</t>
        </r>
      </text>
    </comment>
  </commentList>
</comments>
</file>

<file path=xl/sharedStrings.xml><?xml version="1.0" encoding="utf-8"?>
<sst xmlns="http://schemas.openxmlformats.org/spreadsheetml/2006/main" count="157" uniqueCount="105">
  <si>
    <t>Flag Gaff</t>
  </si>
  <si>
    <t>Maritime Navigation using Excel</t>
  </si>
  <si>
    <t>=</t>
  </si>
  <si>
    <r>
      <t xml:space="preserve"> </t>
    </r>
    <r>
      <rPr>
        <sz val="14"/>
        <color theme="1"/>
        <rFont val="Calibri"/>
        <family val="2"/>
        <charset val="238"/>
      </rPr>
      <t>1/2</t>
    </r>
    <r>
      <rPr>
        <sz val="28"/>
        <color theme="1"/>
        <rFont val="Calibri"/>
        <family val="2"/>
        <charset val="238"/>
      </rPr>
      <t xml:space="preserve"> √</t>
    </r>
  </si>
  <si>
    <t>[m]</t>
  </si>
  <si>
    <t>[m/sec]</t>
  </si>
  <si>
    <t>(t)</t>
  </si>
  <si>
    <t>[sec]</t>
  </si>
  <si>
    <t>(To be filled only in YELLOW cells)</t>
  </si>
  <si>
    <t>Example 1</t>
  </si>
  <si>
    <t>Example 2</t>
  </si>
  <si>
    <t>Example 3</t>
  </si>
  <si>
    <t>Formula Terms</t>
  </si>
  <si>
    <t>Symbol</t>
  </si>
  <si>
    <t>Unit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</si>
  <si>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2017 Sorin Stamate</t>
    </r>
  </si>
  <si>
    <r>
      <t>1448.6 + (4.618 * t) - (0.052 * t</t>
    </r>
    <r>
      <rPr>
        <b/>
        <sz val="11"/>
        <color theme="1"/>
        <rFont val="Calibri"/>
        <family val="2"/>
        <charset val="238"/>
      </rPr>
      <t>²) + (0.00023 * t²) + (1.25 * (S - 35)) - (0.011 * (S - 35) * t)</t>
    </r>
  </si>
  <si>
    <t>(S)</t>
  </si>
  <si>
    <r>
      <t>H</t>
    </r>
    <r>
      <rPr>
        <b/>
        <sz val="11"/>
        <color theme="1"/>
        <rFont val="Calibri"/>
        <family val="2"/>
        <charset val="238"/>
      </rPr>
      <t>₀</t>
    </r>
  </si>
  <si>
    <t>Note:</t>
  </si>
  <si>
    <t>Depth</t>
  </si>
  <si>
    <r>
      <t>[</t>
    </r>
    <r>
      <rPr>
        <b/>
        <sz val="11"/>
        <color theme="1"/>
        <rFont val="Calibri"/>
        <family val="2"/>
        <charset val="238"/>
      </rPr>
      <t>° C]</t>
    </r>
  </si>
  <si>
    <r>
      <t>[</t>
    </r>
    <r>
      <rPr>
        <b/>
        <sz val="11"/>
        <color theme="1"/>
        <rFont val="Calibri"/>
        <family val="2"/>
        <charset val="238"/>
      </rPr>
      <t>°/₀₀]</t>
    </r>
  </si>
  <si>
    <r>
      <t>[</t>
    </r>
    <r>
      <rPr>
        <b/>
        <sz val="11"/>
        <color theme="1"/>
        <rFont val="Calibri"/>
        <family val="2"/>
        <charset val="238"/>
      </rPr>
      <t>°C]</t>
    </r>
  </si>
  <si>
    <t>(Speed')</t>
  </si>
  <si>
    <r>
      <t>(Depth</t>
    </r>
    <r>
      <rPr>
        <b/>
        <sz val="11"/>
        <color theme="1"/>
        <rFont val="Calibri"/>
        <family val="2"/>
        <charset val="238"/>
      </rPr>
      <t>₀</t>
    </r>
    <r>
      <rPr>
        <b/>
        <sz val="11"/>
        <color theme="1"/>
        <rFont val="Arial"/>
        <family val="2"/>
        <charset val="238"/>
        <scheme val="minor"/>
      </rPr>
      <t>)</t>
    </r>
  </si>
  <si>
    <r>
      <t>Speed</t>
    </r>
    <r>
      <rPr>
        <b/>
        <sz val="11"/>
        <color theme="1"/>
        <rFont val="Calibri"/>
        <family val="2"/>
        <charset val="238"/>
      </rPr>
      <t>₀=</t>
    </r>
    <r>
      <rPr>
        <b/>
        <sz val="11"/>
        <color theme="1"/>
        <rFont val="Arial"/>
        <family val="2"/>
        <charset val="238"/>
        <scheme val="minor"/>
      </rPr>
      <t>1448.6 + (4.618 * t) - (0.052 * t²) + (0.00023 * t²) + (1.25 * (S - 35)) - (0.011 * (S - 35) * t)</t>
    </r>
  </si>
  <si>
    <r>
      <rPr>
        <b/>
        <sz val="11"/>
        <color theme="1"/>
        <rFont val="Calibri"/>
        <family val="2"/>
        <charset val="238"/>
      </rPr>
      <t>ΔSpeed=</t>
    </r>
    <r>
      <rPr>
        <b/>
        <sz val="11"/>
        <color theme="1"/>
        <rFont val="Arial"/>
        <family val="2"/>
        <charset val="238"/>
        <scheme val="minor"/>
      </rPr>
      <t>0.0175 * H</t>
    </r>
  </si>
  <si>
    <r>
      <t>True Speed=Vs</t>
    </r>
    <r>
      <rPr>
        <b/>
        <sz val="11"/>
        <color theme="1"/>
        <rFont val="Calibri"/>
        <family val="2"/>
        <charset val="238"/>
      </rPr>
      <t>₀ + ΔVs</t>
    </r>
  </si>
  <si>
    <t>True Depth</t>
  </si>
  <si>
    <t>Water Temperature</t>
  </si>
  <si>
    <t>Water Salinity</t>
  </si>
  <si>
    <t>Measured Depth</t>
  </si>
  <si>
    <t>Speed of sound through the water at which the device or scale are adjusted</t>
  </si>
  <si>
    <t>True Speed of Sound through the water</t>
  </si>
  <si>
    <t>The Correction of Depth</t>
  </si>
  <si>
    <r>
      <rPr>
        <b/>
        <sz val="11"/>
        <color theme="1"/>
        <rFont val="Calibri"/>
        <family val="2"/>
        <charset val="238"/>
      </rPr>
      <t>Δ</t>
    </r>
    <r>
      <rPr>
        <b/>
        <sz val="11"/>
        <color theme="1"/>
        <rFont val="Arial"/>
        <family val="2"/>
        <charset val="238"/>
        <scheme val="minor"/>
      </rPr>
      <t>Depth=Depth</t>
    </r>
    <r>
      <rPr>
        <b/>
        <sz val="11"/>
        <color theme="1"/>
        <rFont val="Calibri"/>
        <family val="2"/>
        <charset val="238"/>
      </rPr>
      <t>₀*((True Speed-Speed')/Speed')</t>
    </r>
  </si>
  <si>
    <t>Speed of Sound Correction for Hydrostatic pressure</t>
  </si>
  <si>
    <t>ECHO SOUNDER. THE CORRECTION OF DEPTH.</t>
  </si>
  <si>
    <t>1. Introduction:</t>
  </si>
  <si>
    <t>to propagate through the water in a straight line;</t>
  </si>
  <si>
    <t>with a known speed;</t>
  </si>
  <si>
    <t>The relationship between the water depth, the time interval and the propagation speed:</t>
  </si>
  <si>
    <t>(Speed²  *  time²)  -  Length²</t>
  </si>
  <si>
    <t>where:</t>
  </si>
  <si>
    <t>(Depth)</t>
  </si>
  <si>
    <t>(Speed)</t>
  </si>
  <si>
    <t>(time)</t>
  </si>
  <si>
    <t>(Length)</t>
  </si>
  <si>
    <t>water depth;</t>
  </si>
  <si>
    <t>time interval;</t>
  </si>
  <si>
    <t>speed of the ultrasonic waves through water (usual 1500 m/sec);</t>
  </si>
  <si>
    <t>distance between transmitter and receiver;</t>
  </si>
  <si>
    <t>1/2 * Speed * time</t>
  </si>
  <si>
    <t>The speed of sound corrected for temperature and salinity:</t>
  </si>
  <si>
    <t>water temperature;</t>
  </si>
  <si>
    <t>water salinity;</t>
  </si>
  <si>
    <t>The correction of sound speed for the hydrostatic pressure:</t>
  </si>
  <si>
    <t>Which is always positive (+).</t>
  </si>
  <si>
    <t>0.0175 * Depth</t>
  </si>
  <si>
    <t>(Take half of the depth indicated by the echo sounder)</t>
  </si>
  <si>
    <t>Speed₀ + Δspeed</t>
  </si>
  <si>
    <t>ΔSpeed</t>
  </si>
  <si>
    <t>Speed₀</t>
  </si>
  <si>
    <t>ΔDepth</t>
  </si>
  <si>
    <t>Depth₀</t>
  </si>
  <si>
    <t>Speed - Speed'</t>
  </si>
  <si>
    <t>Speed'</t>
  </si>
  <si>
    <r>
      <t>(</t>
    </r>
    <r>
      <rPr>
        <b/>
        <sz val="11"/>
        <color theme="1"/>
        <rFont val="Calibri"/>
        <family val="2"/>
        <charset val="238"/>
      </rPr>
      <t>ΔDepth)</t>
    </r>
  </si>
  <si>
    <t>the correction of depth;</t>
  </si>
  <si>
    <r>
      <t>(Depth</t>
    </r>
    <r>
      <rPr>
        <b/>
        <sz val="11"/>
        <color theme="1"/>
        <rFont val="Calibri"/>
        <family val="2"/>
        <charset val="238"/>
      </rPr>
      <t>₀)</t>
    </r>
  </si>
  <si>
    <t>measured depth;</t>
  </si>
  <si>
    <t>the true speed of sound through water;</t>
  </si>
  <si>
    <t>the speed of sound through the water at which the device or scale are adjusted;</t>
  </si>
  <si>
    <t>The sign correction:</t>
  </si>
  <si>
    <t>If Speed&gt; Speed', the correction will have a plus sign (+);</t>
  </si>
  <si>
    <t>and correction adds to the depth indicated by the echo sounder.</t>
  </si>
  <si>
    <t>If Speed &lt;Speed', the correction will have a minus sign (-);</t>
  </si>
  <si>
    <t>and correction is subtracted from the depth indicated by the echo sounder.</t>
  </si>
  <si>
    <t>The True Depth will be:</t>
  </si>
  <si>
    <r>
      <t>Depth</t>
    </r>
    <r>
      <rPr>
        <b/>
        <sz val="11"/>
        <color theme="1"/>
        <rFont val="Calibri"/>
        <family val="2"/>
        <charset val="238"/>
      </rPr>
      <t>₀</t>
    </r>
    <r>
      <rPr>
        <b/>
        <sz val="11"/>
        <color theme="1"/>
        <rFont val="Arial"/>
        <family val="2"/>
        <charset val="238"/>
        <scheme val="minor"/>
      </rPr>
      <t xml:space="preserve"> + (+/- </t>
    </r>
    <r>
      <rPr>
        <b/>
        <sz val="11"/>
        <color theme="1"/>
        <rFont val="Calibri"/>
        <family val="2"/>
        <charset val="238"/>
      </rPr>
      <t>ΔDepth)</t>
    </r>
  </si>
  <si>
    <t>the true depth;</t>
  </si>
  <si>
    <t>the measured depth;</t>
  </si>
  <si>
    <t>4. Other corrections that may apply:</t>
  </si>
  <si>
    <t>The correction due to the variation of frequency of pulses.</t>
  </si>
  <si>
    <t>The correction due to variation of distance between transmitter and receiver.</t>
  </si>
  <si>
    <t>The two above corrections are sufficiently small and can be neglected in practice.</t>
  </si>
  <si>
    <t>The True Depth</t>
  </si>
  <si>
    <t>Echo Sounder:</t>
  </si>
  <si>
    <t>2. Hydroacoustic measurement of the depth:</t>
  </si>
  <si>
    <t>If the distance between transmitter and receiver is small and can be neglect, then the above formula becomes:</t>
  </si>
  <si>
    <t>This consists in measuring the time interval between issuing the ultrasonic waves and reception of these sound waves reflected from the seabed.</t>
  </si>
  <si>
    <t>3. The correction due to speed variation of the ultrasonic waves through water:</t>
  </si>
  <si>
    <t>The speed of sound through the water varies with temperature, salinity and depth of water (the hydrostatic pressure).</t>
  </si>
  <si>
    <t>If true speed of sound through water is different from 1500 m / sec (standard speed), will occur an error in measuring of the water depth.</t>
  </si>
  <si>
    <t>Then, the True Speed of sound is:</t>
  </si>
  <si>
    <t>So, the Correction of Depth is:</t>
  </si>
  <si>
    <t>standard speed of sound through water;</t>
  </si>
  <si>
    <t>The functioning is based on ultrasonic wave properties:</t>
  </si>
  <si>
    <t>and to be reflected when meeting an obstacle;</t>
  </si>
  <si>
    <t>True Speed</t>
  </si>
  <si>
    <t>True Depth = Depth₀ + (+/- ΔDepth)</t>
  </si>
  <si>
    <t>Formula</t>
  </si>
  <si>
    <t>The True Depth:</t>
  </si>
  <si>
    <t>Speed of Sound corrected for Temperature &amp; Salinity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</si>
</sst>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Arial"/>
      <family val="2"/>
      <charset val="238"/>
      <scheme val="minor"/>
    </font>
    <font>
      <sz val="18"/>
      <color theme="3"/>
      <name val="Times New Roman"/>
      <family val="2"/>
      <charset val="238"/>
      <scheme val="major"/>
    </font>
    <font>
      <b/>
      <sz val="11"/>
      <color theme="3"/>
      <name val="Arial"/>
      <family val="2"/>
      <charset val="238"/>
      <scheme val="minor"/>
    </font>
    <font>
      <i/>
      <sz val="11"/>
      <color rgb="FF7F7F7F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18"/>
      <color theme="3"/>
      <name val="Times New Roman"/>
      <family val="2"/>
      <charset val="238"/>
      <scheme val="major"/>
    </font>
    <font>
      <b/>
      <sz val="8"/>
      <color theme="1" tint="0.499984740745262"/>
      <name val="Arial"/>
      <family val="2"/>
      <charset val="238"/>
      <scheme val="minor"/>
    </font>
    <font>
      <b/>
      <u val="double"/>
      <sz val="18"/>
      <color theme="3"/>
      <name val="Times New Roman"/>
      <family val="2"/>
      <charset val="238"/>
      <scheme val="major"/>
    </font>
    <font>
      <sz val="14"/>
      <color theme="1"/>
      <name val="Calibri"/>
      <family val="2"/>
      <charset val="238"/>
    </font>
    <font>
      <sz val="28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  <font>
      <b/>
      <sz val="8"/>
      <color theme="1" tint="0.499984740745262"/>
      <name val="Calibri"/>
      <family val="2"/>
      <charset val="238"/>
    </font>
    <font>
      <b/>
      <sz val="15"/>
      <color theme="3"/>
      <name val="Arial"/>
      <family val="2"/>
      <charset val="238"/>
      <scheme val="minor"/>
    </font>
    <font>
      <b/>
      <sz val="11"/>
      <color theme="0"/>
      <name val="Arial"/>
      <family val="2"/>
      <charset val="238"/>
      <scheme val="minor"/>
    </font>
    <font>
      <b/>
      <sz val="13"/>
      <color theme="3"/>
      <name val="Arial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5" fillId="0" borderId="24" applyNumberFormat="0" applyFill="0" applyAlignment="0" applyProtection="0"/>
    <xf numFmtId="0" fontId="16" fillId="5" borderId="25" applyNumberFormat="0" applyAlignment="0" applyProtection="0"/>
    <xf numFmtId="0" fontId="17" fillId="0" borderId="34" applyNumberFormat="0" applyFill="0" applyAlignment="0" applyProtection="0"/>
    <xf numFmtId="0" fontId="2" fillId="0" borderId="35" applyNumberFormat="0" applyFill="0" applyAlignment="0" applyProtection="0"/>
  </cellStyleXfs>
  <cellXfs count="109">
    <xf numFmtId="0" fontId="0" fillId="0" borderId="0" xfId="0"/>
    <xf numFmtId="0" fontId="5" fillId="0" borderId="0" xfId="1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15" fillId="0" borderId="24" xfId="4" applyProtection="1">
      <protection hidden="1"/>
    </xf>
    <xf numFmtId="0" fontId="15" fillId="0" borderId="0" xfId="4" applyBorder="1" applyProtection="1">
      <protection hidden="1"/>
    </xf>
    <xf numFmtId="0" fontId="2" fillId="0" borderId="0" xfId="2" applyProtection="1">
      <protection hidden="1"/>
    </xf>
    <xf numFmtId="0" fontId="4" fillId="0" borderId="0" xfId="0" applyFont="1" applyProtection="1">
      <protection hidden="1"/>
    </xf>
    <xf numFmtId="0" fontId="17" fillId="0" borderId="34" xfId="6" applyProtection="1">
      <protection hidden="1"/>
    </xf>
    <xf numFmtId="0" fontId="17" fillId="0" borderId="0" xfId="6" applyBorder="1" applyProtection="1">
      <protection hidden="1"/>
    </xf>
    <xf numFmtId="0" fontId="0" fillId="2" borderId="2" xfId="0" applyFill="1" applyBorder="1" applyProtection="1"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11" xfId="0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10" fillId="2" borderId="10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Protection="1">
      <protection hidden="1"/>
    </xf>
    <xf numFmtId="0" fontId="0" fillId="2" borderId="11" xfId="0" applyFill="1" applyBorder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2" fillId="0" borderId="35" xfId="7" applyProtection="1">
      <protection hidden="1"/>
    </xf>
    <xf numFmtId="0" fontId="4" fillId="2" borderId="10" xfId="0" applyFont="1" applyFill="1" applyBorder="1" applyAlignment="1" applyProtection="1">
      <alignment horizontal="center" shrinkToFit="1"/>
      <protection hidden="1"/>
    </xf>
    <xf numFmtId="0" fontId="4" fillId="2" borderId="4" xfId="0" applyFont="1" applyFill="1" applyBorder="1" applyAlignment="1" applyProtection="1">
      <alignment horizontal="center" shrinkToFit="1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center" shrinkToFit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16" fillId="5" borderId="25" xfId="5" applyProtection="1">
      <protection hidden="1"/>
    </xf>
    <xf numFmtId="0" fontId="4" fillId="4" borderId="26" xfId="0" applyFont="1" applyFill="1" applyBorder="1" applyAlignment="1" applyProtection="1">
      <alignment horizontal="center"/>
      <protection hidden="1"/>
    </xf>
    <xf numFmtId="0" fontId="4" fillId="4" borderId="27" xfId="0" applyFont="1" applyFill="1" applyBorder="1" applyAlignment="1" applyProtection="1">
      <alignment horizontal="center"/>
      <protection hidden="1"/>
    </xf>
    <xf numFmtId="0" fontId="4" fillId="4" borderId="21" xfId="0" applyFont="1" applyFill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/>
      <protection hidden="1"/>
    </xf>
    <xf numFmtId="164" fontId="0" fillId="3" borderId="28" xfId="0" applyNumberFormat="1" applyFont="1" applyFill="1" applyBorder="1" applyAlignment="1" applyProtection="1">
      <alignment horizontal="center"/>
      <protection hidden="1"/>
    </xf>
    <xf numFmtId="0" fontId="4" fillId="4" borderId="22" xfId="0" applyFont="1" applyFill="1" applyBorder="1" applyAlignment="1" applyProtection="1">
      <alignment horizontal="center"/>
      <protection hidden="1"/>
    </xf>
    <xf numFmtId="164" fontId="0" fillId="3" borderId="29" xfId="0" applyNumberFormat="1" applyFont="1" applyFill="1" applyBorder="1" applyAlignment="1" applyProtection="1">
      <alignment horizontal="center"/>
      <protection hidden="1"/>
    </xf>
    <xf numFmtId="164" fontId="0" fillId="0" borderId="29" xfId="0" applyNumberFormat="1" applyFont="1" applyFill="1" applyBorder="1" applyAlignment="1" applyProtection="1">
      <alignment horizontal="center"/>
      <protection hidden="1"/>
    </xf>
    <xf numFmtId="0" fontId="4" fillId="4" borderId="20" xfId="0" applyFont="1" applyFill="1" applyBorder="1" applyAlignment="1" applyProtection="1">
      <alignment horizontal="center"/>
      <protection hidden="1"/>
    </xf>
    <xf numFmtId="164" fontId="0" fillId="0" borderId="27" xfId="0" applyNumberFormat="1" applyFont="1" applyFill="1" applyBorder="1" applyAlignment="1" applyProtection="1">
      <alignment horizontal="center"/>
      <protection hidden="1"/>
    </xf>
    <xf numFmtId="0" fontId="4" fillId="6" borderId="42" xfId="0" applyFont="1" applyFill="1" applyBorder="1" applyAlignment="1" applyProtection="1">
      <alignment horizontal="center"/>
      <protection hidden="1"/>
    </xf>
    <xf numFmtId="164" fontId="4" fillId="6" borderId="43" xfId="0" applyNumberFormat="1" applyFont="1" applyFill="1" applyBorder="1" applyAlignment="1" applyProtection="1">
      <alignment horizontal="center"/>
      <protection hidden="1"/>
    </xf>
    <xf numFmtId="0" fontId="4" fillId="7" borderId="39" xfId="0" applyFont="1" applyFill="1" applyBorder="1" applyAlignment="1" applyProtection="1">
      <alignment horizontal="center"/>
      <protection hidden="1"/>
    </xf>
    <xf numFmtId="164" fontId="4" fillId="7" borderId="40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2" borderId="11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 shrinkToFit="1"/>
      <protection hidden="1"/>
    </xf>
    <xf numFmtId="0" fontId="4" fillId="2" borderId="11" xfId="0" applyFont="1" applyFill="1" applyBorder="1" applyAlignment="1" applyProtection="1">
      <alignment horizontal="center" shrinkToFit="1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0" fontId="4" fillId="2" borderId="30" xfId="0" applyFont="1" applyFill="1" applyBorder="1" applyAlignment="1" applyProtection="1">
      <alignment horizontal="left"/>
      <protection hidden="1"/>
    </xf>
    <xf numFmtId="0" fontId="4" fillId="2" borderId="23" xfId="0" applyFont="1" applyFill="1" applyBorder="1" applyAlignment="1" applyProtection="1">
      <alignment horizontal="left"/>
      <protection hidden="1"/>
    </xf>
    <xf numFmtId="0" fontId="4" fillId="2" borderId="30" xfId="0" applyFont="1" applyFill="1" applyBorder="1" applyAlignment="1" applyProtection="1">
      <alignment horizontal="center"/>
      <protection hidden="1"/>
    </xf>
    <xf numFmtId="0" fontId="4" fillId="2" borderId="31" xfId="0" applyFont="1" applyFill="1" applyBorder="1" applyAlignment="1" applyProtection="1">
      <alignment horizontal="center"/>
      <protection hidden="1"/>
    </xf>
    <xf numFmtId="0" fontId="4" fillId="2" borderId="36" xfId="0" applyFont="1" applyFill="1" applyBorder="1" applyAlignment="1" applyProtection="1">
      <alignment horizontal="center"/>
      <protection hidden="1"/>
    </xf>
    <xf numFmtId="0" fontId="4" fillId="2" borderId="37" xfId="0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left"/>
      <protection hidden="1"/>
    </xf>
    <xf numFmtId="0" fontId="4" fillId="2" borderId="41" xfId="0" applyFont="1" applyFill="1" applyBorder="1" applyAlignment="1" applyProtection="1">
      <alignment horizontal="left"/>
      <protection hidden="1"/>
    </xf>
    <xf numFmtId="0" fontId="4" fillId="2" borderId="8" xfId="0" applyFont="1" applyFill="1" applyBorder="1" applyAlignment="1" applyProtection="1">
      <alignment horizontal="center" shrinkToFit="1"/>
      <protection hidden="1"/>
    </xf>
    <xf numFmtId="0" fontId="4" fillId="2" borderId="38" xfId="0" applyFont="1" applyFill="1" applyBorder="1" applyAlignment="1" applyProtection="1">
      <alignment horizontal="center" shrinkToFit="1"/>
      <protection hidden="1"/>
    </xf>
    <xf numFmtId="0" fontId="0" fillId="0" borderId="30" xfId="0" applyFill="1" applyBorder="1" applyAlignment="1" applyProtection="1">
      <alignment horizontal="left" wrapText="1"/>
      <protection hidden="1"/>
    </xf>
    <xf numFmtId="0" fontId="0" fillId="0" borderId="31" xfId="0" applyFill="1" applyBorder="1" applyAlignment="1" applyProtection="1">
      <alignment horizontal="left" wrapText="1"/>
      <protection hidden="1"/>
    </xf>
    <xf numFmtId="0" fontId="4" fillId="4" borderId="32" xfId="0" applyFont="1" applyFill="1" applyBorder="1" applyAlignment="1" applyProtection="1">
      <alignment horizontal="center"/>
      <protection hidden="1"/>
    </xf>
    <xf numFmtId="0" fontId="4" fillId="4" borderId="14" xfId="0" applyFont="1" applyFill="1" applyBorder="1" applyAlignment="1" applyProtection="1">
      <alignment horizontal="center"/>
      <protection hidden="1"/>
    </xf>
    <xf numFmtId="0" fontId="4" fillId="4" borderId="30" xfId="0" applyFont="1" applyFill="1" applyBorder="1" applyAlignment="1" applyProtection="1">
      <alignment horizontal="center"/>
      <protection hidden="1"/>
    </xf>
    <xf numFmtId="0" fontId="4" fillId="4" borderId="23" xfId="0" applyFont="1" applyFill="1" applyBorder="1" applyAlignment="1" applyProtection="1">
      <alignment horizontal="center"/>
      <protection hidden="1"/>
    </xf>
    <xf numFmtId="0" fontId="0" fillId="0" borderId="30" xfId="0" applyFill="1" applyBorder="1" applyAlignment="1" applyProtection="1">
      <alignment horizontal="left"/>
      <protection hidden="1"/>
    </xf>
    <xf numFmtId="0" fontId="0" fillId="0" borderId="31" xfId="0" applyFill="1" applyBorder="1" applyAlignment="1" applyProtection="1">
      <alignment horizontal="left"/>
      <protection hidden="1"/>
    </xf>
    <xf numFmtId="0" fontId="0" fillId="0" borderId="36" xfId="0" applyFill="1" applyBorder="1" applyAlignment="1" applyProtection="1">
      <alignment horizontal="left"/>
      <protection hidden="1"/>
    </xf>
    <xf numFmtId="0" fontId="0" fillId="0" borderId="37" xfId="0" applyFill="1" applyBorder="1" applyAlignment="1" applyProtection="1">
      <alignment horizontal="left"/>
      <protection hidden="1"/>
    </xf>
    <xf numFmtId="0" fontId="4" fillId="6" borderId="10" xfId="0" applyFont="1" applyFill="1" applyBorder="1" applyAlignment="1" applyProtection="1">
      <alignment horizontal="left"/>
      <protection hidden="1"/>
    </xf>
    <xf numFmtId="0" fontId="4" fillId="6" borderId="11" xfId="0" applyFont="1" applyFill="1" applyBorder="1" applyAlignment="1" applyProtection="1">
      <alignment horizontal="left"/>
      <protection hidden="1"/>
    </xf>
    <xf numFmtId="0" fontId="4" fillId="7" borderId="8" xfId="0" applyFont="1" applyFill="1" applyBorder="1" applyAlignment="1" applyProtection="1">
      <alignment horizontal="left"/>
      <protection hidden="1"/>
    </xf>
    <xf numFmtId="0" fontId="4" fillId="7" borderId="9" xfId="0" applyFont="1" applyFill="1" applyBorder="1" applyAlignment="1" applyProtection="1">
      <alignment horizontal="left"/>
      <protection hidden="1"/>
    </xf>
    <xf numFmtId="0" fontId="3" fillId="0" borderId="0" xfId="3" applyAlignment="1" applyProtection="1">
      <alignment horizontal="center"/>
      <protection hidden="1"/>
    </xf>
    <xf numFmtId="0" fontId="4" fillId="4" borderId="12" xfId="0" applyFont="1" applyFill="1" applyBorder="1" applyAlignment="1" applyProtection="1">
      <alignment horizontal="center" vertical="center"/>
      <protection hidden="1"/>
    </xf>
    <xf numFmtId="0" fontId="4" fillId="4" borderId="13" xfId="0" applyFont="1" applyFill="1" applyBorder="1" applyAlignment="1" applyProtection="1">
      <alignment horizontal="center" vertical="center"/>
      <protection hidden="1"/>
    </xf>
    <xf numFmtId="0" fontId="4" fillId="4" borderId="16" xfId="0" applyFont="1" applyFill="1" applyBorder="1" applyAlignment="1" applyProtection="1">
      <alignment horizontal="center" vertical="center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2" borderId="18" xfId="0" applyFont="1" applyFill="1" applyBorder="1" applyAlignment="1" applyProtection="1">
      <alignment horizontal="center"/>
      <protection hidden="1"/>
    </xf>
    <xf numFmtId="0" fontId="4" fillId="2" borderId="19" xfId="0" applyFont="1" applyFill="1" applyBorder="1" applyAlignment="1" applyProtection="1">
      <alignment horizontal="center"/>
      <protection hidden="1"/>
    </xf>
    <xf numFmtId="0" fontId="0" fillId="0" borderId="32" xfId="0" applyFill="1" applyBorder="1" applyAlignment="1" applyProtection="1">
      <alignment horizontal="left"/>
      <protection hidden="1"/>
    </xf>
    <xf numFmtId="0" fontId="0" fillId="0" borderId="33" xfId="0" applyFill="1" applyBorder="1" applyAlignment="1" applyProtection="1">
      <alignment horizontal="left"/>
      <protection hidden="1"/>
    </xf>
    <xf numFmtId="0" fontId="4" fillId="4" borderId="44" xfId="0" applyFont="1" applyFill="1" applyBorder="1" applyAlignment="1" applyProtection="1">
      <alignment horizontal="center" vertical="center"/>
      <protection hidden="1"/>
    </xf>
    <xf numFmtId="0" fontId="4" fillId="4" borderId="39" xfId="0" applyFont="1" applyFill="1" applyBorder="1" applyAlignment="1" applyProtection="1">
      <alignment horizontal="center" vertical="center"/>
      <protection hidden="1"/>
    </xf>
  </cellXfs>
  <cellStyles count="8">
    <cellStyle name="Check Cell" xfId="5" builtinId="23"/>
    <cellStyle name="Explanatory Text" xfId="3" builtinId="53"/>
    <cellStyle name="Heading 1" xfId="4" builtinId="16"/>
    <cellStyle name="Heading 2" xfId="6" builtinId="17"/>
    <cellStyle name="Heading 3" xfId="7" builtinId="18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447675</xdr:colOff>
      <xdr:row>8</xdr:row>
      <xdr:rowOff>104775</xdr:rowOff>
    </xdr:from>
    <xdr:ext cx="65" cy="172227"/>
    <xdr:sp macro="" textlink="">
      <xdr:nvSpPr>
        <xdr:cNvPr id="2" name="CasetăText 1">
          <a:extLst>
            <a:ext uri="{FF2B5EF4-FFF2-40B4-BE49-F238E27FC236}">
              <a16:creationId xmlns:a16="http://schemas.microsoft.com/office/drawing/2014/main" id="{F6687DC2-158D-4466-B12B-7F879DCB577E}"/>
            </a:ext>
          </a:extLst>
        </xdr:cNvPr>
        <xdr:cNvSpPr txBox="1"/>
      </xdr:nvSpPr>
      <xdr:spPr>
        <a:xfrm>
          <a:off x="5934075" y="183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T95"/>
  <sheetViews>
    <sheetView topLeftCell="A34" workbookViewId="0"/>
  </sheetViews>
  <sheetFormatPr defaultColWidth="9.125" defaultRowHeight="14.25" x14ac:dyDescent="0.2"/>
  <cols>
    <col min="1" max="16384" width="9.125" style="2"/>
  </cols>
  <sheetData>
    <row r="1" spans="1:15" ht="22.5" x14ac:dyDescent="0.3">
      <c r="A1" s="1" t="s">
        <v>0</v>
      </c>
    </row>
    <row r="2" spans="1:15" x14ac:dyDescent="0.2">
      <c r="A2" s="3" t="s">
        <v>1</v>
      </c>
    </row>
    <row r="3" spans="1:15" ht="22.5" x14ac:dyDescent="0.3">
      <c r="A3" s="61" t="s">
        <v>38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5" spans="1:15" ht="20.25" thickBot="1" x14ac:dyDescent="0.35">
      <c r="A5" s="4" t="s">
        <v>39</v>
      </c>
      <c r="B5" s="4"/>
      <c r="C5" s="5"/>
      <c r="D5" s="5"/>
    </row>
    <row r="6" spans="1:15" ht="15" thickTop="1" x14ac:dyDescent="0.2"/>
    <row r="7" spans="1:15" ht="15" x14ac:dyDescent="0.25">
      <c r="D7" s="6" t="s">
        <v>88</v>
      </c>
      <c r="E7" s="6"/>
      <c r="F7" s="2" t="s">
        <v>98</v>
      </c>
    </row>
    <row r="8" spans="1:15" ht="15" x14ac:dyDescent="0.25">
      <c r="F8" s="7">
        <v>1</v>
      </c>
      <c r="G8" s="2" t="s">
        <v>40</v>
      </c>
    </row>
    <row r="9" spans="1:15" ht="15" x14ac:dyDescent="0.25">
      <c r="F9" s="7">
        <v>2</v>
      </c>
      <c r="G9" s="2" t="s">
        <v>41</v>
      </c>
    </row>
    <row r="10" spans="1:15" ht="15" x14ac:dyDescent="0.25">
      <c r="F10" s="7">
        <v>3</v>
      </c>
      <c r="G10" s="2" t="s">
        <v>99</v>
      </c>
    </row>
    <row r="14" spans="1:15" ht="20.25" thickBot="1" x14ac:dyDescent="0.35">
      <c r="A14" s="4" t="s">
        <v>89</v>
      </c>
      <c r="B14" s="4"/>
      <c r="C14" s="4"/>
      <c r="D14" s="4"/>
      <c r="E14" s="4"/>
      <c r="F14" s="4"/>
      <c r="G14" s="5"/>
    </row>
    <row r="15" spans="1:15" ht="15" thickTop="1" x14ac:dyDescent="0.2"/>
    <row r="16" spans="1:15" x14ac:dyDescent="0.2">
      <c r="A16" s="2" t="s">
        <v>91</v>
      </c>
    </row>
    <row r="18" spans="1:15" ht="17.25" thickBot="1" x14ac:dyDescent="0.3">
      <c r="B18" s="8" t="s">
        <v>42</v>
      </c>
      <c r="C18" s="8"/>
      <c r="D18" s="8"/>
      <c r="E18" s="8"/>
      <c r="F18" s="8"/>
      <c r="G18" s="8"/>
      <c r="H18" s="8"/>
      <c r="I18" s="8"/>
      <c r="J18" s="8"/>
      <c r="K18" s="8"/>
      <c r="L18" s="9"/>
      <c r="M18" s="9"/>
      <c r="N18" s="9"/>
      <c r="O18" s="9"/>
    </row>
    <row r="19" spans="1:15" ht="15.75" thickTop="1" thickBot="1" x14ac:dyDescent="0.25"/>
    <row r="20" spans="1:15" ht="15.75" thickBot="1" x14ac:dyDescent="0.25">
      <c r="B20" s="10"/>
      <c r="C20" s="11"/>
      <c r="D20" s="12"/>
      <c r="E20" s="13"/>
      <c r="F20" s="13"/>
      <c r="G20" s="14"/>
    </row>
    <row r="21" spans="1:15" ht="15" customHeight="1" x14ac:dyDescent="0.2">
      <c r="B21" s="65" t="s">
        <v>20</v>
      </c>
      <c r="C21" s="67" t="s">
        <v>2</v>
      </c>
      <c r="D21" s="68" t="s">
        <v>3</v>
      </c>
      <c r="E21" s="57" t="s">
        <v>43</v>
      </c>
      <c r="F21" s="57"/>
      <c r="G21" s="58"/>
    </row>
    <row r="22" spans="1:15" ht="15.75" customHeight="1" thickBot="1" x14ac:dyDescent="0.25">
      <c r="B22" s="66"/>
      <c r="C22" s="54"/>
      <c r="D22" s="69"/>
      <c r="E22" s="59"/>
      <c r="F22" s="59"/>
      <c r="G22" s="60"/>
    </row>
    <row r="24" spans="1:15" x14ac:dyDescent="0.2">
      <c r="B24" s="2" t="s">
        <v>44</v>
      </c>
    </row>
    <row r="25" spans="1:15" ht="15" x14ac:dyDescent="0.25">
      <c r="C25" s="15" t="s">
        <v>45</v>
      </c>
      <c r="D25" s="15" t="s">
        <v>4</v>
      </c>
      <c r="E25" s="2" t="s">
        <v>49</v>
      </c>
    </row>
    <row r="26" spans="1:15" ht="15" x14ac:dyDescent="0.25">
      <c r="C26" s="15" t="s">
        <v>46</v>
      </c>
      <c r="D26" s="15" t="s">
        <v>5</v>
      </c>
      <c r="E26" s="2" t="s">
        <v>51</v>
      </c>
    </row>
    <row r="27" spans="1:15" ht="15" x14ac:dyDescent="0.25">
      <c r="C27" s="15" t="s">
        <v>47</v>
      </c>
      <c r="D27" s="15" t="s">
        <v>7</v>
      </c>
      <c r="E27" s="2" t="s">
        <v>50</v>
      </c>
    </row>
    <row r="28" spans="1:15" ht="15" x14ac:dyDescent="0.25">
      <c r="C28" s="15" t="s">
        <v>48</v>
      </c>
      <c r="D28" s="15" t="s">
        <v>4</v>
      </c>
      <c r="E28" s="2" t="s">
        <v>52</v>
      </c>
    </row>
    <row r="30" spans="1:15" x14ac:dyDescent="0.2">
      <c r="A30" s="2" t="s">
        <v>90</v>
      </c>
    </row>
    <row r="31" spans="1:15" ht="15" thickBot="1" x14ac:dyDescent="0.25"/>
    <row r="32" spans="1:15" ht="15.75" thickBot="1" x14ac:dyDescent="0.3">
      <c r="B32" s="16" t="s">
        <v>20</v>
      </c>
      <c r="C32" s="17" t="s">
        <v>2</v>
      </c>
      <c r="D32" s="62" t="s">
        <v>53</v>
      </c>
      <c r="E32" s="63"/>
    </row>
    <row r="34" spans="1:15" ht="20.25" thickBot="1" x14ac:dyDescent="0.35">
      <c r="A34" s="4" t="s">
        <v>92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5"/>
    </row>
    <row r="35" spans="1:15" ht="15" thickTop="1" x14ac:dyDescent="0.2"/>
    <row r="36" spans="1:15" x14ac:dyDescent="0.2">
      <c r="A36" s="2" t="s">
        <v>93</v>
      </c>
    </row>
    <row r="37" spans="1:15" x14ac:dyDescent="0.2">
      <c r="A37" s="2" t="s">
        <v>94</v>
      </c>
    </row>
    <row r="39" spans="1:15" ht="17.25" thickBot="1" x14ac:dyDescent="0.3">
      <c r="B39" s="8" t="s">
        <v>54</v>
      </c>
      <c r="C39" s="8"/>
      <c r="D39" s="8"/>
      <c r="E39" s="8"/>
      <c r="F39" s="8"/>
      <c r="G39" s="8"/>
      <c r="H39" s="8"/>
      <c r="I39" s="9"/>
      <c r="J39" s="18"/>
      <c r="K39" s="18"/>
      <c r="L39" s="18"/>
      <c r="M39" s="18"/>
      <c r="N39" s="18"/>
      <c r="O39" s="18"/>
    </row>
    <row r="40" spans="1:15" ht="15.75" thickTop="1" thickBo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spans="1:15" ht="15.75" thickBot="1" x14ac:dyDescent="0.3">
      <c r="A41" s="18"/>
      <c r="B41" s="19" t="s">
        <v>63</v>
      </c>
      <c r="C41" s="17" t="s">
        <v>2</v>
      </c>
      <c r="D41" s="20" t="s">
        <v>16</v>
      </c>
      <c r="E41" s="20"/>
      <c r="F41" s="20"/>
      <c r="G41" s="20"/>
      <c r="H41" s="20"/>
      <c r="I41" s="20"/>
      <c r="J41" s="20"/>
      <c r="K41" s="20"/>
      <c r="L41" s="21"/>
      <c r="M41" s="18"/>
      <c r="N41" s="18"/>
      <c r="O41" s="18"/>
    </row>
    <row r="42" spans="1:15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</row>
    <row r="43" spans="1:15" x14ac:dyDescent="0.2">
      <c r="A43" s="18"/>
      <c r="B43" s="18" t="s">
        <v>44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  <row r="44" spans="1:15" ht="15" x14ac:dyDescent="0.25">
      <c r="A44" s="18"/>
      <c r="B44" s="18"/>
      <c r="C44" s="22" t="s">
        <v>6</v>
      </c>
      <c r="D44" s="22" t="s">
        <v>21</v>
      </c>
      <c r="E44" s="18" t="s">
        <v>55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</row>
    <row r="45" spans="1:15" ht="15" x14ac:dyDescent="0.25">
      <c r="A45" s="18"/>
      <c r="B45" s="18"/>
      <c r="C45" s="22" t="s">
        <v>17</v>
      </c>
      <c r="D45" s="22" t="s">
        <v>22</v>
      </c>
      <c r="E45" s="18" t="s">
        <v>56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1:15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1:15" ht="17.25" thickBot="1" x14ac:dyDescent="0.3">
      <c r="B47" s="8" t="s">
        <v>57</v>
      </c>
      <c r="C47" s="8"/>
      <c r="D47" s="8"/>
      <c r="E47" s="8"/>
      <c r="F47" s="8"/>
      <c r="G47" s="8"/>
      <c r="H47" s="8"/>
      <c r="I47" s="9"/>
      <c r="J47" s="18"/>
      <c r="K47" s="18"/>
      <c r="L47" s="18"/>
      <c r="M47" s="18"/>
      <c r="N47" s="18"/>
      <c r="O47" s="18"/>
    </row>
    <row r="48" spans="1:15" ht="15.75" thickTop="1" thickBot="1" x14ac:dyDescent="0.25">
      <c r="A48" s="18"/>
      <c r="B48" s="18"/>
      <c r="C48" s="18"/>
      <c r="D48" s="18"/>
      <c r="J48" s="18"/>
      <c r="K48" s="18"/>
      <c r="L48" s="18"/>
      <c r="M48" s="18"/>
      <c r="N48" s="18"/>
      <c r="O48" s="18"/>
    </row>
    <row r="49" spans="1:20" ht="15.75" thickBot="1" x14ac:dyDescent="0.3">
      <c r="A49" s="18"/>
      <c r="B49" s="19" t="s">
        <v>62</v>
      </c>
      <c r="C49" s="17" t="s">
        <v>2</v>
      </c>
      <c r="D49" s="62" t="s">
        <v>59</v>
      </c>
      <c r="E49" s="63"/>
      <c r="F49" s="18"/>
      <c r="G49" s="18"/>
      <c r="H49" s="18"/>
      <c r="I49" s="18"/>
      <c r="J49" s="18"/>
      <c r="K49" s="18"/>
      <c r="L49" s="18"/>
      <c r="M49" s="18"/>
      <c r="N49" s="18"/>
      <c r="O49" s="18"/>
    </row>
    <row r="50" spans="1:20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</row>
    <row r="51" spans="1:20" x14ac:dyDescent="0.2">
      <c r="A51" s="18"/>
      <c r="B51" s="18" t="s">
        <v>44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20" ht="15" x14ac:dyDescent="0.25">
      <c r="A52" s="18"/>
      <c r="B52" s="18"/>
      <c r="C52" s="22" t="s">
        <v>45</v>
      </c>
      <c r="D52" s="22" t="s">
        <v>4</v>
      </c>
      <c r="E52" s="18" t="s">
        <v>49</v>
      </c>
      <c r="F52" s="18"/>
      <c r="G52" s="18"/>
      <c r="H52" s="18"/>
      <c r="I52" s="18"/>
      <c r="J52" s="18"/>
      <c r="K52" s="18"/>
      <c r="M52" s="18"/>
      <c r="N52" s="18"/>
      <c r="O52" s="18"/>
    </row>
    <row r="53" spans="1:20" x14ac:dyDescent="0.2">
      <c r="A53" s="18"/>
      <c r="B53" s="18"/>
      <c r="C53" s="18"/>
      <c r="D53" s="18"/>
      <c r="E53" s="18" t="s">
        <v>60</v>
      </c>
      <c r="F53" s="18"/>
      <c r="G53" s="18"/>
      <c r="H53" s="18"/>
      <c r="I53" s="18"/>
      <c r="J53" s="18"/>
      <c r="K53" s="18"/>
      <c r="M53" s="18"/>
      <c r="N53" s="18"/>
      <c r="O53" s="18"/>
    </row>
    <row r="54" spans="1:20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M54" s="18"/>
      <c r="N54" s="18"/>
      <c r="O54" s="18"/>
    </row>
    <row r="55" spans="1:20" ht="15.75" thickBot="1" x14ac:dyDescent="0.3">
      <c r="A55" s="18"/>
      <c r="B55" s="18"/>
      <c r="C55" s="23" t="s">
        <v>74</v>
      </c>
      <c r="D55" s="23"/>
      <c r="E55" s="18" t="s">
        <v>58</v>
      </c>
      <c r="H55" s="18"/>
      <c r="I55" s="18"/>
      <c r="J55" s="18"/>
      <c r="K55" s="18"/>
      <c r="M55" s="18"/>
      <c r="N55" s="18"/>
      <c r="O55" s="18"/>
    </row>
    <row r="56" spans="1:20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20" ht="17.25" thickBot="1" x14ac:dyDescent="0.3">
      <c r="B57" s="8" t="s">
        <v>95</v>
      </c>
      <c r="C57" s="8"/>
      <c r="D57" s="8"/>
      <c r="E57" s="8"/>
      <c r="F57" s="9"/>
      <c r="G57" s="9"/>
      <c r="H57" s="9"/>
      <c r="I57" s="9"/>
      <c r="J57" s="18"/>
      <c r="K57" s="18"/>
      <c r="L57" s="18"/>
      <c r="M57" s="18"/>
      <c r="N57" s="18"/>
      <c r="O57" s="18"/>
    </row>
    <row r="58" spans="1:20" ht="15" thickTop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</row>
    <row r="59" spans="1:20" ht="15" thickBot="1" x14ac:dyDescent="0.25">
      <c r="A59" s="18"/>
      <c r="B59" s="18"/>
      <c r="C59" s="18"/>
      <c r="D59" s="18"/>
      <c r="E59" s="18"/>
      <c r="F59" s="18"/>
      <c r="G59" s="18"/>
      <c r="H59" s="18"/>
      <c r="J59" s="18"/>
      <c r="K59" s="18"/>
      <c r="L59" s="18"/>
      <c r="M59" s="18"/>
      <c r="N59" s="18"/>
      <c r="O59" s="18"/>
    </row>
    <row r="60" spans="1:20" ht="15.75" thickBot="1" x14ac:dyDescent="0.3">
      <c r="A60" s="18"/>
      <c r="B60" s="24" t="s">
        <v>100</v>
      </c>
      <c r="C60" s="17" t="s">
        <v>2</v>
      </c>
      <c r="D60" s="64" t="s">
        <v>61</v>
      </c>
      <c r="E60" s="63"/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1:20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</row>
    <row r="62" spans="1:20" ht="17.25" thickBot="1" x14ac:dyDescent="0.3">
      <c r="B62" s="8" t="s">
        <v>96</v>
      </c>
      <c r="C62" s="8"/>
      <c r="D62" s="8"/>
      <c r="E62" s="8"/>
      <c r="F62" s="9"/>
      <c r="G62" s="9"/>
      <c r="H62" s="9"/>
      <c r="J62" s="18"/>
      <c r="K62" s="18"/>
      <c r="L62" s="18"/>
      <c r="M62" s="18"/>
      <c r="N62" s="18"/>
      <c r="O62" s="18"/>
    </row>
    <row r="63" spans="1:20" ht="15.75" thickTop="1" thickBo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</row>
    <row r="64" spans="1:20" ht="15.75" thickBot="1" x14ac:dyDescent="0.3">
      <c r="A64" s="18"/>
      <c r="B64" s="72" t="s">
        <v>64</v>
      </c>
      <c r="C64" s="53" t="s">
        <v>2</v>
      </c>
      <c r="D64" s="73" t="s">
        <v>65</v>
      </c>
      <c r="E64" s="25" t="s">
        <v>66</v>
      </c>
      <c r="F64" s="53" t="s">
        <v>2</v>
      </c>
      <c r="G64" s="53" t="s">
        <v>18</v>
      </c>
      <c r="H64" s="25" t="s">
        <v>66</v>
      </c>
      <c r="I64" s="55"/>
      <c r="J64" s="18"/>
      <c r="K64" s="18"/>
      <c r="L64" s="18"/>
      <c r="M64" s="18"/>
      <c r="N64" s="18"/>
      <c r="O64" s="18"/>
      <c r="P64" s="26"/>
      <c r="Q64" s="27"/>
      <c r="R64" s="27"/>
      <c r="S64" s="28"/>
      <c r="T64" s="29"/>
    </row>
    <row r="65" spans="1:20" ht="15.75" thickBot="1" x14ac:dyDescent="0.3">
      <c r="A65" s="18"/>
      <c r="B65" s="66"/>
      <c r="C65" s="54"/>
      <c r="D65" s="54"/>
      <c r="E65" s="30" t="s">
        <v>67</v>
      </c>
      <c r="F65" s="54"/>
      <c r="G65" s="54"/>
      <c r="H65" s="30">
        <v>1500</v>
      </c>
      <c r="I65" s="56"/>
      <c r="J65" s="18"/>
      <c r="K65" s="18"/>
      <c r="L65" s="18"/>
      <c r="M65" s="18"/>
      <c r="N65" s="18"/>
      <c r="O65" s="18"/>
      <c r="P65" s="27"/>
      <c r="Q65" s="27"/>
      <c r="R65" s="27"/>
      <c r="S65" s="28"/>
      <c r="T65" s="29"/>
    </row>
    <row r="66" spans="1:20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31"/>
      <c r="Q66" s="31"/>
      <c r="R66" s="31"/>
      <c r="S66" s="31"/>
      <c r="T66" s="31"/>
    </row>
    <row r="67" spans="1:20" x14ac:dyDescent="0.2">
      <c r="A67" s="18"/>
      <c r="B67" s="18" t="s">
        <v>44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31"/>
      <c r="Q67" s="31"/>
      <c r="R67" s="31"/>
      <c r="S67" s="31"/>
      <c r="T67" s="31"/>
    </row>
    <row r="68" spans="1:20" ht="15" x14ac:dyDescent="0.25">
      <c r="A68" s="18"/>
      <c r="B68" s="18"/>
      <c r="C68" s="22" t="s">
        <v>68</v>
      </c>
      <c r="D68" s="22" t="s">
        <v>4</v>
      </c>
      <c r="E68" s="2" t="s">
        <v>69</v>
      </c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31"/>
      <c r="Q68" s="31"/>
      <c r="R68" s="31"/>
      <c r="S68" s="31"/>
      <c r="T68" s="31"/>
    </row>
    <row r="69" spans="1:20" ht="15" x14ac:dyDescent="0.25">
      <c r="A69" s="18"/>
      <c r="B69" s="18"/>
      <c r="C69" s="22" t="s">
        <v>70</v>
      </c>
      <c r="D69" s="22" t="s">
        <v>4</v>
      </c>
      <c r="E69" s="18" t="s">
        <v>71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32"/>
      <c r="Q69" s="28"/>
      <c r="R69" s="28"/>
      <c r="S69" s="33"/>
      <c r="T69" s="33"/>
    </row>
    <row r="70" spans="1:20" ht="15" x14ac:dyDescent="0.25">
      <c r="A70" s="18"/>
      <c r="B70" s="18"/>
      <c r="C70" s="34" t="s">
        <v>46</v>
      </c>
      <c r="D70" s="22" t="s">
        <v>5</v>
      </c>
      <c r="E70" s="18" t="s">
        <v>72</v>
      </c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pans="1:20" ht="15" customHeight="1" x14ac:dyDescent="0.25">
      <c r="A71" s="18"/>
      <c r="B71" s="18"/>
      <c r="C71" s="22" t="s">
        <v>24</v>
      </c>
      <c r="D71" s="22" t="s">
        <v>5</v>
      </c>
      <c r="E71" s="35" t="s">
        <v>73</v>
      </c>
      <c r="F71" s="36"/>
      <c r="G71" s="18"/>
      <c r="H71" s="18"/>
      <c r="I71" s="18"/>
      <c r="J71" s="18"/>
      <c r="K71" s="18"/>
      <c r="L71" s="18"/>
      <c r="M71" s="18"/>
      <c r="N71" s="18"/>
      <c r="O71" s="18"/>
    </row>
    <row r="72" spans="1:20" ht="15" x14ac:dyDescent="0.25">
      <c r="A72" s="18"/>
      <c r="B72" s="18"/>
      <c r="C72" s="22">
        <v>1500</v>
      </c>
      <c r="D72" s="22" t="s">
        <v>5</v>
      </c>
      <c r="E72" s="18" t="s">
        <v>97</v>
      </c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1:20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</row>
    <row r="74" spans="1:20" ht="15.75" thickBot="1" x14ac:dyDescent="0.3">
      <c r="A74" s="18"/>
      <c r="C74" s="23" t="s">
        <v>74</v>
      </c>
      <c r="D74" s="23"/>
      <c r="E74" s="2">
        <v>1</v>
      </c>
      <c r="F74" s="18" t="s">
        <v>75</v>
      </c>
      <c r="K74" s="18"/>
      <c r="M74" s="18"/>
      <c r="N74" s="18"/>
      <c r="O74" s="18"/>
    </row>
    <row r="75" spans="1:20" x14ac:dyDescent="0.2">
      <c r="A75" s="18"/>
      <c r="F75" s="18" t="s">
        <v>76</v>
      </c>
      <c r="K75" s="18"/>
      <c r="M75" s="18"/>
      <c r="N75" s="18"/>
      <c r="O75" s="18"/>
    </row>
    <row r="76" spans="1:20" x14ac:dyDescent="0.2">
      <c r="A76" s="18"/>
      <c r="E76" s="2">
        <v>2</v>
      </c>
      <c r="F76" s="18" t="s">
        <v>77</v>
      </c>
      <c r="K76" s="18"/>
      <c r="M76" s="18"/>
      <c r="N76" s="18"/>
      <c r="O76" s="18"/>
    </row>
    <row r="77" spans="1:20" x14ac:dyDescent="0.2">
      <c r="A77" s="18"/>
      <c r="F77" s="18" t="s">
        <v>78</v>
      </c>
      <c r="K77" s="18"/>
      <c r="M77" s="18"/>
      <c r="N77" s="18"/>
      <c r="O77" s="18"/>
    </row>
    <row r="79" spans="1:20" ht="17.25" thickBot="1" x14ac:dyDescent="0.3">
      <c r="B79" s="8" t="s">
        <v>79</v>
      </c>
      <c r="C79" s="8"/>
      <c r="D79" s="8"/>
    </row>
    <row r="80" spans="1:20" ht="15.75" thickTop="1" thickBot="1" x14ac:dyDescent="0.25"/>
    <row r="81" spans="1:5" ht="15.75" thickBot="1" x14ac:dyDescent="0.3">
      <c r="B81" s="16" t="s">
        <v>20</v>
      </c>
      <c r="C81" s="17" t="s">
        <v>2</v>
      </c>
      <c r="D81" s="70" t="s">
        <v>80</v>
      </c>
      <c r="E81" s="71"/>
    </row>
    <row r="83" spans="1:5" x14ac:dyDescent="0.2">
      <c r="B83" s="2" t="s">
        <v>44</v>
      </c>
    </row>
    <row r="84" spans="1:5" ht="15" x14ac:dyDescent="0.25">
      <c r="C84" s="15" t="s">
        <v>45</v>
      </c>
      <c r="D84" s="15" t="s">
        <v>4</v>
      </c>
      <c r="E84" s="2" t="s">
        <v>81</v>
      </c>
    </row>
    <row r="85" spans="1:5" ht="15" x14ac:dyDescent="0.25">
      <c r="C85" s="15" t="s">
        <v>70</v>
      </c>
      <c r="D85" s="15" t="s">
        <v>4</v>
      </c>
      <c r="E85" s="2" t="s">
        <v>82</v>
      </c>
    </row>
    <row r="86" spans="1:5" ht="15" x14ac:dyDescent="0.25">
      <c r="C86" s="15" t="s">
        <v>68</v>
      </c>
      <c r="D86" s="15" t="s">
        <v>4</v>
      </c>
      <c r="E86" s="2" t="s">
        <v>69</v>
      </c>
    </row>
    <row r="88" spans="1:5" ht="20.25" thickBot="1" x14ac:dyDescent="0.35">
      <c r="A88" s="4" t="s">
        <v>83</v>
      </c>
      <c r="B88" s="4"/>
      <c r="C88" s="4"/>
      <c r="D88" s="4"/>
      <c r="E88" s="4"/>
    </row>
    <row r="89" spans="1:5" ht="15" thickTop="1" x14ac:dyDescent="0.2"/>
    <row r="90" spans="1:5" ht="15" x14ac:dyDescent="0.25">
      <c r="D90" s="7">
        <v>1</v>
      </c>
      <c r="E90" s="2" t="s">
        <v>84</v>
      </c>
    </row>
    <row r="91" spans="1:5" ht="15" x14ac:dyDescent="0.25">
      <c r="D91" s="7">
        <v>2</v>
      </c>
      <c r="E91" s="2" t="s">
        <v>85</v>
      </c>
    </row>
    <row r="92" spans="1:5" ht="15" thickBot="1" x14ac:dyDescent="0.25"/>
    <row r="93" spans="1:5" ht="16.5" thickTop="1" thickBot="1" x14ac:dyDescent="0.3">
      <c r="A93" s="37" t="s">
        <v>19</v>
      </c>
      <c r="B93" s="2" t="s">
        <v>86</v>
      </c>
    </row>
    <row r="94" spans="1:5" ht="15" thickTop="1" x14ac:dyDescent="0.2"/>
    <row r="95" spans="1:5" x14ac:dyDescent="0.2">
      <c r="A95" s="3" t="s">
        <v>15</v>
      </c>
    </row>
  </sheetData>
  <sheetProtection algorithmName="SHA-512" hashValue="nk7gX+fqm711dsk5T14YxqhPy/4w+Un+FTJtfvj43UMX2lNFVU7TpuNSOqFgYdJsqK+CmObUN1ArVwylPzGoxA==" saltValue="1hk0l3OaDN7Kn4SJjhBLWA==" spinCount="100000" sheet="1" objects="1" scenarios="1"/>
  <mergeCells count="15">
    <mergeCell ref="D81:E81"/>
    <mergeCell ref="D32:E32"/>
    <mergeCell ref="F64:F65"/>
    <mergeCell ref="B64:B65"/>
    <mergeCell ref="C64:C65"/>
    <mergeCell ref="D64:D65"/>
    <mergeCell ref="G64:G65"/>
    <mergeCell ref="I64:I65"/>
    <mergeCell ref="E21:G22"/>
    <mergeCell ref="A3:O3"/>
    <mergeCell ref="D49:E49"/>
    <mergeCell ref="D60:E60"/>
    <mergeCell ref="B21:B22"/>
    <mergeCell ref="C21:C22"/>
    <mergeCell ref="D21:D22"/>
  </mergeCells>
  <pageMargins left="0.25" right="0.25" top="0.75" bottom="0.75" header="0.3" footer="0.3"/>
  <pageSetup paperSize="9" orientation="landscape" horizontalDpi="150" verticalDpi="15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21"/>
  <sheetViews>
    <sheetView tabSelected="1" workbookViewId="0">
      <selection activeCell="H16" sqref="H16"/>
    </sheetView>
  </sheetViews>
  <sheetFormatPr defaultColWidth="9.125" defaultRowHeight="14.25" x14ac:dyDescent="0.2"/>
  <cols>
    <col min="1" max="2" width="33.75" style="2" customWidth="1"/>
    <col min="3" max="4" width="11.75" style="2" customWidth="1"/>
    <col min="5" max="5" width="8.75" style="2" customWidth="1"/>
    <col min="6" max="8" width="11.75" style="2" customWidth="1"/>
    <col min="9" max="16384" width="9.125" style="2"/>
  </cols>
  <sheetData>
    <row r="1" spans="1:8" ht="22.5" x14ac:dyDescent="0.3">
      <c r="A1" s="1" t="s">
        <v>0</v>
      </c>
    </row>
    <row r="2" spans="1:8" x14ac:dyDescent="0.2">
      <c r="A2" s="3" t="s">
        <v>1</v>
      </c>
    </row>
    <row r="4" spans="1:8" ht="20.25" thickBot="1" x14ac:dyDescent="0.35">
      <c r="A4" s="4" t="s">
        <v>103</v>
      </c>
    </row>
    <row r="5" spans="1:8" ht="15" thickTop="1" x14ac:dyDescent="0.2"/>
    <row r="6" spans="1:8" x14ac:dyDescent="0.2">
      <c r="A6" s="98" t="s">
        <v>8</v>
      </c>
      <c r="B6" s="98"/>
      <c r="C6" s="98"/>
      <c r="D6" s="98"/>
      <c r="E6" s="98"/>
      <c r="F6" s="98"/>
      <c r="G6" s="98"/>
      <c r="H6" s="98"/>
    </row>
    <row r="8" spans="1:8" ht="15.75" thickBot="1" x14ac:dyDescent="0.3">
      <c r="A8" s="6" t="s">
        <v>29</v>
      </c>
      <c r="F8" s="22" t="s">
        <v>9</v>
      </c>
      <c r="G8" s="22" t="s">
        <v>10</v>
      </c>
      <c r="H8" s="22" t="s">
        <v>11</v>
      </c>
    </row>
    <row r="9" spans="1:8" ht="15.75" thickTop="1" x14ac:dyDescent="0.25">
      <c r="A9" s="99" t="s">
        <v>12</v>
      </c>
      <c r="B9" s="100"/>
      <c r="C9" s="86" t="s">
        <v>13</v>
      </c>
      <c r="D9" s="87"/>
      <c r="E9" s="107" t="s">
        <v>14</v>
      </c>
      <c r="F9" s="38" t="s">
        <v>29</v>
      </c>
      <c r="G9" s="38" t="s">
        <v>29</v>
      </c>
      <c r="H9" s="38" t="s">
        <v>29</v>
      </c>
    </row>
    <row r="10" spans="1:8" ht="15.75" thickBot="1" x14ac:dyDescent="0.3">
      <c r="A10" s="101"/>
      <c r="B10" s="102"/>
      <c r="C10" s="103" t="s">
        <v>102</v>
      </c>
      <c r="D10" s="104"/>
      <c r="E10" s="108"/>
      <c r="F10" s="39" t="s">
        <v>4</v>
      </c>
      <c r="G10" s="40" t="s">
        <v>4</v>
      </c>
      <c r="H10" s="40" t="s">
        <v>4</v>
      </c>
    </row>
    <row r="11" spans="1:8" ht="15" x14ac:dyDescent="0.25">
      <c r="A11" s="105" t="s">
        <v>30</v>
      </c>
      <c r="B11" s="106"/>
      <c r="C11" s="86" t="s">
        <v>6</v>
      </c>
      <c r="D11" s="87"/>
      <c r="E11" s="41" t="s">
        <v>23</v>
      </c>
      <c r="F11" s="42">
        <v>5</v>
      </c>
      <c r="G11" s="42">
        <v>5</v>
      </c>
      <c r="H11" s="42">
        <v>5</v>
      </c>
    </row>
    <row r="12" spans="1:8" ht="15" x14ac:dyDescent="0.25">
      <c r="A12" s="90" t="s">
        <v>31</v>
      </c>
      <c r="B12" s="91"/>
      <c r="C12" s="88" t="s">
        <v>17</v>
      </c>
      <c r="D12" s="89"/>
      <c r="E12" s="43" t="s">
        <v>22</v>
      </c>
      <c r="F12" s="44">
        <v>10</v>
      </c>
      <c r="G12" s="44">
        <v>10</v>
      </c>
      <c r="H12" s="44">
        <v>10</v>
      </c>
    </row>
    <row r="13" spans="1:8" ht="15" x14ac:dyDescent="0.25">
      <c r="A13" s="90" t="s">
        <v>32</v>
      </c>
      <c r="B13" s="91"/>
      <c r="C13" s="88" t="s">
        <v>25</v>
      </c>
      <c r="D13" s="89"/>
      <c r="E13" s="43" t="s">
        <v>4</v>
      </c>
      <c r="F13" s="44">
        <v>65</v>
      </c>
      <c r="G13" s="44">
        <v>65</v>
      </c>
      <c r="H13" s="44">
        <v>65</v>
      </c>
    </row>
    <row r="14" spans="1:8" ht="15" x14ac:dyDescent="0.25">
      <c r="A14" s="84" t="s">
        <v>33</v>
      </c>
      <c r="B14" s="85"/>
      <c r="C14" s="88" t="s">
        <v>24</v>
      </c>
      <c r="D14" s="89"/>
      <c r="E14" s="43" t="s">
        <v>5</v>
      </c>
      <c r="F14" s="44">
        <v>1500</v>
      </c>
      <c r="G14" s="44">
        <v>1500</v>
      </c>
      <c r="H14" s="44">
        <v>1500</v>
      </c>
    </row>
    <row r="15" spans="1:8" ht="15" x14ac:dyDescent="0.25">
      <c r="A15" s="90" t="s">
        <v>104</v>
      </c>
      <c r="B15" s="91"/>
      <c r="C15" s="74" t="s">
        <v>26</v>
      </c>
      <c r="D15" s="75"/>
      <c r="E15" s="43" t="s">
        <v>5</v>
      </c>
      <c r="F15" s="45">
        <f>1448.6+(4.618*F11)-(0.052*(F11^2))+(0.00023*(F11^2))+(1.25*(F12-35))-(0.011*(F12-35)*F11)</f>
        <v>1440.5207499999999</v>
      </c>
      <c r="G15" s="45">
        <f>1448.6+(4.618*G11)-(0.052*(G11^2))+(0.00023*(G11^2))+(1.25*(G12-35))-(0.011*(G12-35)*G11)</f>
        <v>1440.5207499999999</v>
      </c>
      <c r="H15" s="45">
        <f>1448.6+(4.618*H11)-(0.052*(H11^2))+(0.00023*(H11^2))+(1.25*(H12-35))-(0.011*(H12-35)*H11)</f>
        <v>1440.5207499999999</v>
      </c>
    </row>
    <row r="16" spans="1:8" ht="15" x14ac:dyDescent="0.25">
      <c r="A16" s="90" t="s">
        <v>37</v>
      </c>
      <c r="B16" s="91"/>
      <c r="C16" s="76" t="s">
        <v>27</v>
      </c>
      <c r="D16" s="77"/>
      <c r="E16" s="43" t="s">
        <v>5</v>
      </c>
      <c r="F16" s="45">
        <f>0.0175*(F13/2)</f>
        <v>0.56875000000000009</v>
      </c>
      <c r="G16" s="45">
        <f>0.0175*(G13/2)</f>
        <v>0.56875000000000009</v>
      </c>
      <c r="H16" s="45">
        <f>0.0175*(H13/2)</f>
        <v>0.56875000000000009</v>
      </c>
    </row>
    <row r="17" spans="1:8" ht="15.75" thickBot="1" x14ac:dyDescent="0.3">
      <c r="A17" s="92" t="s">
        <v>34</v>
      </c>
      <c r="B17" s="93"/>
      <c r="C17" s="78" t="s">
        <v>28</v>
      </c>
      <c r="D17" s="79"/>
      <c r="E17" s="46" t="s">
        <v>5</v>
      </c>
      <c r="F17" s="47">
        <f>F15+F16</f>
        <v>1441.0894999999998</v>
      </c>
      <c r="G17" s="47">
        <f>G15+G16</f>
        <v>1441.0894999999998</v>
      </c>
      <c r="H17" s="47">
        <f>H15+H16</f>
        <v>1441.0894999999998</v>
      </c>
    </row>
    <row r="18" spans="1:8" ht="15.75" thickBot="1" x14ac:dyDescent="0.3">
      <c r="A18" s="94" t="s">
        <v>35</v>
      </c>
      <c r="B18" s="95"/>
      <c r="C18" s="80" t="s">
        <v>36</v>
      </c>
      <c r="D18" s="81"/>
      <c r="E18" s="48" t="s">
        <v>4</v>
      </c>
      <c r="F18" s="49">
        <f>(F13*((F17-F14)/F14))</f>
        <v>-2.5527883333333414</v>
      </c>
      <c r="G18" s="49">
        <f t="shared" ref="G18:H18" si="0">(G13*((G17-G14)/G14))</f>
        <v>-2.5527883333333414</v>
      </c>
      <c r="H18" s="49">
        <f t="shared" si="0"/>
        <v>-2.5527883333333414</v>
      </c>
    </row>
    <row r="19" spans="1:8" ht="15.75" thickBot="1" x14ac:dyDescent="0.3">
      <c r="A19" s="96" t="s">
        <v>87</v>
      </c>
      <c r="B19" s="97"/>
      <c r="C19" s="82" t="s">
        <v>101</v>
      </c>
      <c r="D19" s="83"/>
      <c r="E19" s="50" t="s">
        <v>4</v>
      </c>
      <c r="F19" s="51">
        <f>F13+F18</f>
        <v>62.447211666666661</v>
      </c>
      <c r="G19" s="51">
        <f>G13+G18</f>
        <v>62.447211666666661</v>
      </c>
      <c r="H19" s="51">
        <f>H13+H18</f>
        <v>62.447211666666661</v>
      </c>
    </row>
    <row r="20" spans="1:8" x14ac:dyDescent="0.2">
      <c r="A20" s="3" t="s">
        <v>15</v>
      </c>
    </row>
    <row r="21" spans="1:8" x14ac:dyDescent="0.2">
      <c r="F21" s="52"/>
      <c r="G21" s="52"/>
      <c r="H21" s="52"/>
    </row>
  </sheetData>
  <sheetProtection algorithmName="SHA-512" hashValue="EyiuYdv2vxbbVTIY5nL+G9QY4V10dl6KVoo2w5H81FeWpR5ltyKVBUyJBwXzrTPyvwCSrTyEyuOThLTR961zmQ==" saltValue="Oqg4sDgJcIfFAjp0acbUPA==" spinCount="100000" sheet="1" objects="1" scenarios="1"/>
  <protectedRanges>
    <protectedRange sqref="F11:H14" name="Zonă1"/>
  </protectedRanges>
  <mergeCells count="23">
    <mergeCell ref="A6:H6"/>
    <mergeCell ref="A9:B10"/>
    <mergeCell ref="C10:D10"/>
    <mergeCell ref="A13:B13"/>
    <mergeCell ref="A11:B11"/>
    <mergeCell ref="A12:B12"/>
    <mergeCell ref="E9:E10"/>
    <mergeCell ref="C9:D9"/>
    <mergeCell ref="A15:B15"/>
    <mergeCell ref="A16:B16"/>
    <mergeCell ref="A17:B17"/>
    <mergeCell ref="A18:B18"/>
    <mergeCell ref="A19:B19"/>
    <mergeCell ref="A14:B14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True Depth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behzad</cp:lastModifiedBy>
  <cp:lastPrinted>2017-03-27T09:51:15Z</cp:lastPrinted>
  <dcterms:created xsi:type="dcterms:W3CDTF">2017-03-17T08:56:39Z</dcterms:created>
  <dcterms:modified xsi:type="dcterms:W3CDTF">2024-10-08T03:41:16Z</dcterms:modified>
</cp:coreProperties>
</file>