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ama\Downloads\"/>
    </mc:Choice>
  </mc:AlternateContent>
  <xr:revisionPtr revIDLastSave="0" documentId="13_ncr:1_{4C9FD3C9-1835-4100-AA7F-7347C9E5DAAD}" xr6:coauthVersionLast="45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ataset" sheetId="1" r:id="rId1"/>
    <sheet name="Practice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O8" i="1" s="1"/>
  <c r="O9" i="1" s="1"/>
  <c r="O10" i="1" s="1"/>
  <c r="O11" i="1" s="1"/>
  <c r="N8" i="1"/>
  <c r="N9" i="1" s="1"/>
  <c r="N10" i="1" s="1"/>
  <c r="N11" i="1" s="1"/>
  <c r="N12" i="1" s="1"/>
  <c r="N13" i="1" s="1"/>
  <c r="N14" i="1" s="1"/>
  <c r="N15" i="1" s="1"/>
  <c r="N7" i="1"/>
  <c r="M8" i="1"/>
  <c r="M9" i="1"/>
  <c r="M10" i="1"/>
  <c r="M11" i="1"/>
  <c r="M12" i="1"/>
  <c r="M13" i="1"/>
  <c r="M14" i="1"/>
  <c r="M15" i="1"/>
  <c r="M7" i="1"/>
  <c r="L8" i="1"/>
  <c r="L9" i="1"/>
  <c r="L10" i="1"/>
  <c r="L11" i="1"/>
  <c r="L12" i="1"/>
  <c r="L13" i="1"/>
  <c r="L14" i="1"/>
  <c r="L15" i="1"/>
  <c r="L7" i="1"/>
  <c r="K8" i="1"/>
  <c r="K9" i="1"/>
  <c r="K10" i="1"/>
  <c r="K11" i="1"/>
  <c r="K12" i="1"/>
  <c r="K13" i="1"/>
  <c r="K14" i="1"/>
  <c r="K15" i="1"/>
  <c r="K7" i="1"/>
  <c r="O12" i="1" l="1"/>
  <c r="O13" i="1" s="1"/>
  <c r="O14" i="1" s="1"/>
  <c r="O15" i="1" s="1"/>
</calcChain>
</file>

<file path=xl/sharedStrings.xml><?xml version="1.0" encoding="utf-8"?>
<sst xmlns="http://schemas.openxmlformats.org/spreadsheetml/2006/main" count="118" uniqueCount="39">
  <si>
    <t>Line</t>
  </si>
  <si>
    <t>Ptn2 - Ptn3</t>
  </si>
  <si>
    <t>Ptn3 - Ptn4</t>
  </si>
  <si>
    <t>Distance (m)</t>
  </si>
  <si>
    <t>°</t>
  </si>
  <si>
    <t>"</t>
  </si>
  <si>
    <t>׳</t>
  </si>
  <si>
    <t>Degrees</t>
  </si>
  <si>
    <t>Minutes</t>
  </si>
  <si>
    <t>Seconds</t>
  </si>
  <si>
    <t>Northing</t>
  </si>
  <si>
    <t>Easting</t>
  </si>
  <si>
    <t>Coordinate Calculation from  Bearings and Distances</t>
  </si>
  <si>
    <t>Points</t>
  </si>
  <si>
    <t>Ref. Point 1</t>
  </si>
  <si>
    <t>Point 2</t>
  </si>
  <si>
    <t>Point 3</t>
  </si>
  <si>
    <t>Point 4</t>
  </si>
  <si>
    <t>Point 5</t>
  </si>
  <si>
    <t>Point 6</t>
  </si>
  <si>
    <t>Point 7</t>
  </si>
  <si>
    <t>Point 8</t>
  </si>
  <si>
    <t>Point 9</t>
  </si>
  <si>
    <t>Point 10</t>
  </si>
  <si>
    <t>Ptn4 - Ptn5</t>
  </si>
  <si>
    <t>Ptn5 - Ptn6</t>
  </si>
  <si>
    <t>Ptn6 - Ptn7</t>
  </si>
  <si>
    <t>Ptn7 - Ptn8</t>
  </si>
  <si>
    <t>Ptn8 - Ptn9</t>
  </si>
  <si>
    <t>Ptn9 - Ptn10</t>
  </si>
  <si>
    <t>Ptn10 - Ptn11</t>
  </si>
  <si>
    <t>Bearing in Radian</t>
  </si>
  <si>
    <t>Latitude (L* Cos(Bearing))</t>
  </si>
  <si>
    <t>Depature (L*Sin(Bearing))</t>
  </si>
  <si>
    <t>Coordinates</t>
  </si>
  <si>
    <t>Coordinate Calculation from Bearing and Distance</t>
  </si>
  <si>
    <t>Distance (L) (m)</t>
  </si>
  <si>
    <t>Bearing in Radian (θ)</t>
  </si>
  <si>
    <t>Departure (L*Sin(Bearing))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</si>
</sst>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u val="double"/>
      <sz val="16"/>
      <color theme="0"/>
      <name val="Arial"/>
      <family val="2"/>
      <scheme val="minor"/>
    </font>
    <font>
      <sz val="8"/>
      <name val="Arial"/>
      <family val="2"/>
      <scheme val="minor"/>
    </font>
    <font>
      <b/>
      <u/>
      <sz val="12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1"/>
      <color theme="8" tint="-0.499984740745262"/>
      <name val="Arial"/>
      <family val="2"/>
      <scheme val="minor"/>
    </font>
    <font>
      <b/>
      <sz val="11"/>
      <color theme="9" tint="-0.499984740745262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2" xfId="2" applyAlignment="1">
      <alignment horizontal="center"/>
    </xf>
    <xf numFmtId="0" fontId="3" fillId="4" borderId="3" xfId="2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8" borderId="3" xfId="2" applyFill="1" applyBorder="1" applyAlignment="1">
      <alignment horizontal="center" vertical="center"/>
    </xf>
    <xf numFmtId="2" fontId="3" fillId="8" borderId="3" xfId="2" applyNumberFormat="1" applyFill="1" applyBorder="1" applyAlignment="1">
      <alignment horizontal="center" vertical="center"/>
    </xf>
    <xf numFmtId="0" fontId="6" fillId="7" borderId="3" xfId="7" applyFont="1" applyFill="1" applyBorder="1" applyAlignment="1">
      <alignment horizontal="center"/>
    </xf>
    <xf numFmtId="0" fontId="8" fillId="8" borderId="3" xfId="2" applyFont="1" applyFill="1" applyBorder="1" applyAlignment="1">
      <alignment horizontal="center" vertical="center"/>
    </xf>
    <xf numFmtId="2" fontId="9" fillId="8" borderId="3" xfId="3" applyNumberFormat="1" applyFont="1" applyFill="1" applyBorder="1" applyAlignment="1">
      <alignment horizontal="center"/>
    </xf>
    <xf numFmtId="0" fontId="9" fillId="8" borderId="3" xfId="5" applyFont="1" applyFill="1" applyBorder="1" applyAlignment="1">
      <alignment horizontal="center"/>
    </xf>
    <xf numFmtId="0" fontId="9" fillId="8" borderId="3" xfId="5" quotePrefix="1" applyFont="1" applyFill="1" applyBorder="1" applyAlignment="1">
      <alignment horizontal="center"/>
    </xf>
    <xf numFmtId="0" fontId="9" fillId="4" borderId="3" xfId="5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0" fontId="7" fillId="8" borderId="3" xfId="3" applyFont="1" applyFill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6" fillId="7" borderId="3" xfId="7" applyFont="1" applyFill="1" applyBorder="1" applyAlignment="1">
      <alignment horizontal="center"/>
    </xf>
    <xf numFmtId="0" fontId="4" fillId="7" borderId="1" xfId="1" applyFont="1" applyFill="1" applyAlignment="1">
      <alignment horizontal="center" vertical="center"/>
    </xf>
    <xf numFmtId="0" fontId="6" fillId="7" borderId="3" xfId="4" applyFont="1" applyFill="1" applyBorder="1" applyAlignment="1">
      <alignment horizontal="center" vertical="center" wrapText="1"/>
    </xf>
    <xf numFmtId="0" fontId="6" fillId="7" borderId="3" xfId="2" applyFont="1" applyFill="1" applyBorder="1" applyAlignment="1">
      <alignment horizontal="center" vertical="center"/>
    </xf>
    <xf numFmtId="2" fontId="6" fillId="7" borderId="3" xfId="2" applyNumberFormat="1" applyFont="1" applyFill="1" applyBorder="1" applyAlignment="1">
      <alignment horizontal="center" vertical="center" wrapText="1"/>
    </xf>
    <xf numFmtId="0" fontId="6" fillId="7" borderId="4" xfId="2" applyFont="1" applyFill="1" applyBorder="1" applyAlignment="1">
      <alignment horizontal="center" vertical="center"/>
    </xf>
    <xf numFmtId="0" fontId="6" fillId="7" borderId="5" xfId="2" applyFont="1" applyFill="1" applyBorder="1" applyAlignment="1">
      <alignment horizontal="center" vertical="center"/>
    </xf>
    <xf numFmtId="0" fontId="6" fillId="7" borderId="6" xfId="2" applyFont="1" applyFill="1" applyBorder="1" applyAlignment="1">
      <alignment horizontal="center" vertical="center"/>
    </xf>
    <xf numFmtId="0" fontId="6" fillId="7" borderId="7" xfId="2" applyFont="1" applyFill="1" applyBorder="1" applyAlignment="1">
      <alignment horizontal="center" vertical="center"/>
    </xf>
    <xf numFmtId="0" fontId="6" fillId="7" borderId="3" xfId="6" applyFont="1" applyFill="1" applyBorder="1" applyAlignment="1">
      <alignment horizontal="center" vertical="center" wrapText="1"/>
    </xf>
    <xf numFmtId="0" fontId="4" fillId="7" borderId="0" xfId="1" applyFont="1" applyFill="1" applyBorder="1" applyAlignment="1">
      <alignment horizontal="center" vertical="center"/>
    </xf>
  </cellXfs>
  <cellStyles count="8">
    <cellStyle name="20% - Accent1" xfId="3" builtinId="30"/>
    <cellStyle name="20% - Accent3" xfId="5" builtinId="38"/>
    <cellStyle name="20% - Accent4" xfId="6" builtinId="42"/>
    <cellStyle name="40% - Accent2" xfId="4" builtinId="35"/>
    <cellStyle name="40% - Accent6" xfId="7" builtinId="51"/>
    <cellStyle name="Heading 1" xfId="1" builtinId="16"/>
    <cellStyle name="Heading 3" xfId="2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7"/>
  <sheetViews>
    <sheetView zoomScaleNormal="100" workbookViewId="0">
      <selection activeCell="N7" sqref="N7"/>
    </sheetView>
  </sheetViews>
  <sheetFormatPr defaultColWidth="9.125" defaultRowHeight="14.25" x14ac:dyDescent="0.2"/>
  <cols>
    <col min="1" max="1" width="4.375" style="1" customWidth="1"/>
    <col min="2" max="2" width="11" style="1" customWidth="1"/>
    <col min="3" max="3" width="11.875" style="1" customWidth="1"/>
    <col min="4" max="4" width="11.125" style="2" customWidth="1"/>
    <col min="5" max="5" width="9.75" style="1" customWidth="1"/>
    <col min="6" max="6" width="2" style="1" customWidth="1"/>
    <col min="7" max="7" width="7.25" style="1" customWidth="1"/>
    <col min="8" max="8" width="2.25" style="1" customWidth="1"/>
    <col min="9" max="9" width="9" style="1" customWidth="1"/>
    <col min="10" max="10" width="1.25" style="1" customWidth="1"/>
    <col min="11" max="11" width="12.625" style="1" customWidth="1"/>
    <col min="12" max="12" width="18.875" style="1" customWidth="1"/>
    <col min="13" max="13" width="20" style="1" customWidth="1"/>
    <col min="14" max="15" width="18" style="1" customWidth="1"/>
    <col min="16" max="16384" width="9.125" style="1"/>
  </cols>
  <sheetData>
    <row r="1" spans="1:27" x14ac:dyDescent="0.2">
      <c r="A1"/>
    </row>
    <row r="2" spans="1:27" ht="29.25" customHeight="1" thickBot="1" x14ac:dyDescent="0.25">
      <c r="A2"/>
      <c r="B2" s="20" t="s">
        <v>12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/>
      <c r="Q2"/>
      <c r="R2"/>
      <c r="S2"/>
      <c r="T2"/>
      <c r="U2"/>
      <c r="V2"/>
      <c r="W2"/>
      <c r="X2"/>
      <c r="Y2"/>
      <c r="Z2"/>
      <c r="AA2"/>
    </row>
    <row r="3" spans="1:27" customFormat="1" ht="13.5" customHeight="1" thickTop="1" x14ac:dyDescent="0.2"/>
    <row r="4" spans="1:27" s="3" customFormat="1" ht="16.5" customHeight="1" thickBot="1" x14ac:dyDescent="0.3">
      <c r="A4"/>
      <c r="B4" s="22" t="s">
        <v>13</v>
      </c>
      <c r="C4" s="22" t="s">
        <v>0</v>
      </c>
      <c r="D4" s="23" t="s">
        <v>3</v>
      </c>
      <c r="E4" s="24" t="s">
        <v>7</v>
      </c>
      <c r="F4" s="25"/>
      <c r="G4" s="24" t="s">
        <v>8</v>
      </c>
      <c r="H4" s="25"/>
      <c r="I4" s="24" t="s">
        <v>9</v>
      </c>
      <c r="J4" s="25"/>
      <c r="K4" s="21" t="s">
        <v>31</v>
      </c>
      <c r="L4" s="28" t="s">
        <v>32</v>
      </c>
      <c r="M4" s="28" t="s">
        <v>33</v>
      </c>
      <c r="N4" s="19" t="s">
        <v>34</v>
      </c>
      <c r="O4" s="19"/>
      <c r="P4"/>
      <c r="Q4"/>
      <c r="R4"/>
      <c r="S4"/>
      <c r="T4"/>
      <c r="U4"/>
      <c r="V4"/>
      <c r="W4"/>
      <c r="X4"/>
      <c r="Y4"/>
      <c r="Z4"/>
      <c r="AA4"/>
    </row>
    <row r="5" spans="1:27" s="3" customFormat="1" ht="15.75" customHeight="1" thickBot="1" x14ac:dyDescent="0.3">
      <c r="A5"/>
      <c r="B5" s="22"/>
      <c r="C5" s="22"/>
      <c r="D5" s="23"/>
      <c r="E5" s="26"/>
      <c r="F5" s="27"/>
      <c r="G5" s="26"/>
      <c r="H5" s="27"/>
      <c r="I5" s="26"/>
      <c r="J5" s="27"/>
      <c r="K5" s="21"/>
      <c r="L5" s="28"/>
      <c r="M5" s="28"/>
      <c r="N5" s="9" t="s">
        <v>10</v>
      </c>
      <c r="O5" s="9" t="s">
        <v>11</v>
      </c>
      <c r="P5"/>
      <c r="Q5"/>
      <c r="R5"/>
      <c r="S5"/>
      <c r="T5"/>
      <c r="U5"/>
      <c r="V5"/>
      <c r="W5"/>
      <c r="X5"/>
      <c r="Y5"/>
      <c r="Z5"/>
      <c r="AA5"/>
    </row>
    <row r="6" spans="1:27" s="3" customFormat="1" ht="15.75" thickBot="1" x14ac:dyDescent="0.3">
      <c r="A6"/>
      <c r="B6" s="10" t="s">
        <v>14</v>
      </c>
      <c r="C6" s="7"/>
      <c r="D6" s="8"/>
      <c r="E6" s="7"/>
      <c r="F6" s="7"/>
      <c r="G6" s="7"/>
      <c r="H6" s="7"/>
      <c r="I6" s="7"/>
      <c r="J6" s="4"/>
      <c r="K6" s="5"/>
      <c r="L6" s="6"/>
      <c r="M6" s="6"/>
      <c r="N6" s="18">
        <v>4509398.08</v>
      </c>
      <c r="O6" s="18">
        <v>589912.16</v>
      </c>
      <c r="P6"/>
      <c r="Q6"/>
      <c r="R6"/>
      <c r="S6"/>
      <c r="T6"/>
      <c r="U6"/>
      <c r="V6"/>
      <c r="W6"/>
      <c r="X6"/>
      <c r="Y6"/>
      <c r="Z6"/>
      <c r="AA6"/>
    </row>
    <row r="7" spans="1:27" ht="15" x14ac:dyDescent="0.25">
      <c r="A7"/>
      <c r="B7" s="16" t="s">
        <v>15</v>
      </c>
      <c r="C7" s="16" t="s">
        <v>1</v>
      </c>
      <c r="D7" s="11">
        <v>110.5</v>
      </c>
      <c r="E7" s="12">
        <v>75</v>
      </c>
      <c r="F7" s="12" t="s">
        <v>4</v>
      </c>
      <c r="G7" s="12">
        <v>10</v>
      </c>
      <c r="H7" s="13" t="s">
        <v>6</v>
      </c>
      <c r="I7" s="12">
        <v>15</v>
      </c>
      <c r="J7" s="14" t="s">
        <v>5</v>
      </c>
      <c r="K7" s="15">
        <f>RADIANS(E7+(G7/60)+(I7/3600))</f>
        <v>1.3119785431345707</v>
      </c>
      <c r="L7" s="15">
        <f>D7*COS(K7)</f>
        <v>28.281136898394426</v>
      </c>
      <c r="M7" s="15">
        <f>D7*SIN(K7)</f>
        <v>106.81960164564495</v>
      </c>
      <c r="N7" s="17">
        <f t="shared" ref="N7:O11" si="0">N6+L7</f>
        <v>4509426.3611368984</v>
      </c>
      <c r="O7" s="17">
        <f t="shared" si="0"/>
        <v>590018.97960164573</v>
      </c>
      <c r="P7"/>
      <c r="Q7"/>
      <c r="R7"/>
      <c r="S7"/>
      <c r="T7"/>
      <c r="U7"/>
      <c r="V7"/>
      <c r="W7"/>
      <c r="X7"/>
      <c r="Y7"/>
      <c r="Z7"/>
      <c r="AA7"/>
    </row>
    <row r="8" spans="1:27" ht="15" x14ac:dyDescent="0.25">
      <c r="A8"/>
      <c r="B8" s="16" t="s">
        <v>16</v>
      </c>
      <c r="C8" s="16" t="s">
        <v>2</v>
      </c>
      <c r="D8" s="11">
        <v>120.25</v>
      </c>
      <c r="E8" s="12">
        <v>110</v>
      </c>
      <c r="F8" s="12" t="s">
        <v>4</v>
      </c>
      <c r="G8" s="12">
        <v>30</v>
      </c>
      <c r="H8" s="13" t="s">
        <v>6</v>
      </c>
      <c r="I8" s="12">
        <v>12</v>
      </c>
      <c r="J8" s="14" t="s">
        <v>5</v>
      </c>
      <c r="K8" s="15">
        <f t="shared" ref="K8:K15" si="1">RADIANS(E8+(G8/60)+(I8/3600))</f>
        <v>1.9286470010954673</v>
      </c>
      <c r="L8" s="15">
        <f t="shared" ref="L8:L15" si="2">D8*COS(K8)</f>
        <v>-42.118990354010037</v>
      </c>
      <c r="M8" s="15">
        <f t="shared" ref="M8:M15" si="3">D8*SIN(K8)</f>
        <v>112.63238056420013</v>
      </c>
      <c r="N8" s="17">
        <f t="shared" si="0"/>
        <v>4509384.2421465442</v>
      </c>
      <c r="O8" s="17">
        <f t="shared" si="0"/>
        <v>590131.61198220996</v>
      </c>
    </row>
    <row r="9" spans="1:27" ht="15" x14ac:dyDescent="0.25">
      <c r="A9"/>
      <c r="B9" s="16" t="s">
        <v>17</v>
      </c>
      <c r="C9" s="16" t="s">
        <v>24</v>
      </c>
      <c r="D9" s="11">
        <v>101.56</v>
      </c>
      <c r="E9" s="12">
        <v>150</v>
      </c>
      <c r="F9" s="12" t="s">
        <v>4</v>
      </c>
      <c r="G9" s="12">
        <v>45</v>
      </c>
      <c r="H9" s="13" t="s">
        <v>6</v>
      </c>
      <c r="I9" s="12">
        <v>17</v>
      </c>
      <c r="J9" s="14" t="s">
        <v>5</v>
      </c>
      <c r="K9" s="15">
        <f t="shared" si="1"/>
        <v>2.6311662657072405</v>
      </c>
      <c r="L9" s="15">
        <f t="shared" si="2"/>
        <v>-88.614784135116736</v>
      </c>
      <c r="M9" s="15">
        <f t="shared" si="3"/>
        <v>49.617069972809396</v>
      </c>
      <c r="N9" s="17">
        <f t="shared" si="0"/>
        <v>4509295.6273624087</v>
      </c>
      <c r="O9" s="17">
        <f t="shared" si="0"/>
        <v>590181.22905218275</v>
      </c>
    </row>
    <row r="10" spans="1:27" ht="15" x14ac:dyDescent="0.25">
      <c r="A10"/>
      <c r="B10" s="16" t="s">
        <v>18</v>
      </c>
      <c r="C10" s="16" t="s">
        <v>25</v>
      </c>
      <c r="D10" s="11">
        <v>95.45</v>
      </c>
      <c r="E10" s="12">
        <v>210</v>
      </c>
      <c r="F10" s="12" t="s">
        <v>4</v>
      </c>
      <c r="G10" s="12">
        <v>5</v>
      </c>
      <c r="H10" s="13" t="s">
        <v>6</v>
      </c>
      <c r="I10" s="12">
        <v>10</v>
      </c>
      <c r="J10" s="14" t="s">
        <v>5</v>
      </c>
      <c r="K10" s="15">
        <f t="shared" si="1"/>
        <v>3.6666943515995314</v>
      </c>
      <c r="L10" s="15">
        <f t="shared" si="2"/>
        <v>-82.590304488556342</v>
      </c>
      <c r="M10" s="15">
        <f t="shared" si="3"/>
        <v>-47.849180813129401</v>
      </c>
      <c r="N10" s="17">
        <f t="shared" si="0"/>
        <v>4509213.0370579204</v>
      </c>
      <c r="O10" s="17">
        <f t="shared" si="0"/>
        <v>590133.37987136957</v>
      </c>
    </row>
    <row r="11" spans="1:27" ht="15" x14ac:dyDescent="0.25">
      <c r="A11"/>
      <c r="B11" s="16" t="s">
        <v>19</v>
      </c>
      <c r="C11" s="16" t="s">
        <v>26</v>
      </c>
      <c r="D11" s="11">
        <v>108.1</v>
      </c>
      <c r="E11" s="12">
        <v>250</v>
      </c>
      <c r="F11" s="12" t="s">
        <v>4</v>
      </c>
      <c r="G11" s="12">
        <v>7</v>
      </c>
      <c r="H11" s="13" t="s">
        <v>6</v>
      </c>
      <c r="I11" s="12">
        <v>15</v>
      </c>
      <c r="J11" s="14" t="s">
        <v>5</v>
      </c>
      <c r="K11" s="15">
        <f t="shared" si="1"/>
        <v>4.3654320694986506</v>
      </c>
      <c r="L11" s="15">
        <f t="shared" si="2"/>
        <v>-36.758067728223139</v>
      </c>
      <c r="M11" s="15">
        <f t="shared" si="3"/>
        <v>-101.65851886038553</v>
      </c>
      <c r="N11" s="17">
        <f t="shared" si="0"/>
        <v>4509176.2789901923</v>
      </c>
      <c r="O11" s="17">
        <f t="shared" si="0"/>
        <v>590031.72135250922</v>
      </c>
    </row>
    <row r="12" spans="1:27" ht="15" x14ac:dyDescent="0.25">
      <c r="A12"/>
      <c r="B12" s="16" t="s">
        <v>20</v>
      </c>
      <c r="C12" s="16" t="s">
        <v>27</v>
      </c>
      <c r="D12" s="11">
        <v>85.75</v>
      </c>
      <c r="E12" s="12">
        <v>275</v>
      </c>
      <c r="F12" s="12" t="s">
        <v>4</v>
      </c>
      <c r="G12" s="12">
        <v>20</v>
      </c>
      <c r="H12" s="13" t="s">
        <v>6</v>
      </c>
      <c r="I12" s="12">
        <v>25</v>
      </c>
      <c r="J12" s="14" t="s">
        <v>5</v>
      </c>
      <c r="K12" s="15">
        <f t="shared" si="1"/>
        <v>4.8055944105779975</v>
      </c>
      <c r="L12" s="15">
        <f t="shared" si="2"/>
        <v>7.9807987151051814</v>
      </c>
      <c r="M12" s="15">
        <f t="shared" si="3"/>
        <v>-85.377803625233739</v>
      </c>
      <c r="N12" s="17">
        <f>N11+L12</f>
        <v>4509184.2597889071</v>
      </c>
      <c r="O12" s="17">
        <f t="shared" ref="O12" si="4">O11+M12</f>
        <v>589946.34354888403</v>
      </c>
    </row>
    <row r="13" spans="1:27" ht="15" x14ac:dyDescent="0.25">
      <c r="A13"/>
      <c r="B13" s="16" t="s">
        <v>21</v>
      </c>
      <c r="C13" s="16" t="s">
        <v>28</v>
      </c>
      <c r="D13" s="11">
        <v>88.75</v>
      </c>
      <c r="E13" s="12">
        <v>310</v>
      </c>
      <c r="F13" s="12" t="s">
        <v>4</v>
      </c>
      <c r="G13" s="12">
        <v>10</v>
      </c>
      <c r="H13" s="13" t="s">
        <v>6</v>
      </c>
      <c r="I13" s="12">
        <v>55</v>
      </c>
      <c r="J13" s="14" t="s">
        <v>5</v>
      </c>
      <c r="K13" s="15">
        <f t="shared" si="1"/>
        <v>5.4136962107936899</v>
      </c>
      <c r="L13" s="15">
        <f t="shared" si="2"/>
        <v>57.263005331543958</v>
      </c>
      <c r="M13" s="15">
        <f t="shared" si="3"/>
        <v>-67.804946135216184</v>
      </c>
      <c r="N13" s="17">
        <f>N12+L13</f>
        <v>4509241.5227942383</v>
      </c>
      <c r="O13" s="17">
        <f>O12+M13</f>
        <v>589878.53860274877</v>
      </c>
    </row>
    <row r="14" spans="1:27" ht="15" x14ac:dyDescent="0.25">
      <c r="A14"/>
      <c r="B14" s="16" t="s">
        <v>22</v>
      </c>
      <c r="C14" s="16" t="s">
        <v>29</v>
      </c>
      <c r="D14" s="11">
        <v>95.54</v>
      </c>
      <c r="E14" s="12">
        <v>330</v>
      </c>
      <c r="F14" s="12" t="s">
        <v>4</v>
      </c>
      <c r="G14" s="12">
        <v>15</v>
      </c>
      <c r="H14" s="13" t="s">
        <v>6</v>
      </c>
      <c r="I14" s="12">
        <v>45</v>
      </c>
      <c r="J14" s="14" t="s">
        <v>5</v>
      </c>
      <c r="K14" s="15">
        <f t="shared" si="1"/>
        <v>5.7641680208677721</v>
      </c>
      <c r="L14" s="15">
        <f t="shared" si="2"/>
        <v>82.958055697833743</v>
      </c>
      <c r="M14" s="15">
        <f t="shared" si="3"/>
        <v>-47.39042724891933</v>
      </c>
      <c r="N14" s="17">
        <f>N13+L14</f>
        <v>4509324.4808499357</v>
      </c>
      <c r="O14" s="17">
        <f>O13+M14</f>
        <v>589831.14817549987</v>
      </c>
    </row>
    <row r="15" spans="1:27" ht="15" x14ac:dyDescent="0.25">
      <c r="A15"/>
      <c r="B15" s="16" t="s">
        <v>23</v>
      </c>
      <c r="C15" s="16" t="s">
        <v>30</v>
      </c>
      <c r="D15" s="11">
        <v>105.25</v>
      </c>
      <c r="E15" s="12">
        <v>350</v>
      </c>
      <c r="F15" s="12" t="s">
        <v>4</v>
      </c>
      <c r="G15" s="12">
        <v>35</v>
      </c>
      <c r="H15" s="13" t="s">
        <v>6</v>
      </c>
      <c r="I15" s="12">
        <v>20</v>
      </c>
      <c r="J15" s="14" t="s">
        <v>5</v>
      </c>
      <c r="K15" s="15">
        <f t="shared" si="1"/>
        <v>6.1189304320196749</v>
      </c>
      <c r="L15" s="15">
        <f t="shared" si="2"/>
        <v>103.833384466629</v>
      </c>
      <c r="M15" s="15">
        <f t="shared" si="3"/>
        <v>-17.210193787555387</v>
      </c>
      <c r="N15" s="17">
        <f>N14+L15</f>
        <v>4509428.314234402</v>
      </c>
      <c r="O15" s="17">
        <f>O14+M15</f>
        <v>589813.93798171228</v>
      </c>
    </row>
    <row r="16" spans="1:27" customFormat="1" x14ac:dyDescent="0.2"/>
    <row r="17" spans="4:6" x14ac:dyDescent="0.2">
      <c r="D17"/>
      <c r="E17"/>
      <c r="F17" s="2"/>
    </row>
  </sheetData>
  <mergeCells count="11">
    <mergeCell ref="N4:O4"/>
    <mergeCell ref="B2:O2"/>
    <mergeCell ref="K4:K5"/>
    <mergeCell ref="B4:B5"/>
    <mergeCell ref="C4:C5"/>
    <mergeCell ref="D4:D5"/>
    <mergeCell ref="E4:F5"/>
    <mergeCell ref="G4:H5"/>
    <mergeCell ref="L4:L5"/>
    <mergeCell ref="M4:M5"/>
    <mergeCell ref="I4:J5"/>
  </mergeCells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ABE01-89CC-428F-A50C-C33CAF9ADBA6}">
  <dimension ref="A1:AA17"/>
  <sheetViews>
    <sheetView showGridLines="0" tabSelected="1" zoomScaleNormal="100" workbookViewId="0">
      <selection activeCell="S24" sqref="S24"/>
    </sheetView>
  </sheetViews>
  <sheetFormatPr defaultColWidth="9.125" defaultRowHeight="14.25" x14ac:dyDescent="0.2"/>
  <cols>
    <col min="1" max="1" width="4.375" style="1" customWidth="1"/>
    <col min="2" max="2" width="11" style="1" customWidth="1"/>
    <col min="3" max="3" width="11.875" style="1" customWidth="1"/>
    <col min="4" max="4" width="11.125" style="2" customWidth="1"/>
    <col min="5" max="5" width="9.75" style="1" customWidth="1"/>
    <col min="6" max="6" width="2" style="1" customWidth="1"/>
    <col min="7" max="7" width="7.25" style="1" customWidth="1"/>
    <col min="8" max="8" width="2.25" style="1" customWidth="1"/>
    <col min="9" max="9" width="9" style="1" customWidth="1"/>
    <col min="10" max="10" width="2" style="1" customWidth="1"/>
    <col min="11" max="11" width="11.375" customWidth="1"/>
    <col min="12" max="12" width="16.75" customWidth="1"/>
    <col min="13" max="13" width="16.875" customWidth="1"/>
    <col min="14" max="14" width="11.75" style="1" customWidth="1"/>
    <col min="15" max="15" width="12" style="1" customWidth="1"/>
    <col min="16" max="16384" width="9.125" style="1"/>
  </cols>
  <sheetData>
    <row r="1" spans="1:27" x14ac:dyDescent="0.2">
      <c r="A1"/>
    </row>
    <row r="2" spans="1:27" ht="29.25" customHeight="1" x14ac:dyDescent="0.2">
      <c r="A2"/>
      <c r="B2" s="29" t="s">
        <v>35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/>
      <c r="Q2"/>
      <c r="R2"/>
      <c r="S2"/>
      <c r="T2"/>
      <c r="U2"/>
      <c r="V2"/>
      <c r="W2"/>
      <c r="X2"/>
      <c r="Y2"/>
      <c r="Z2"/>
      <c r="AA2"/>
    </row>
    <row r="3" spans="1:27" customFormat="1" ht="13.5" customHeight="1" x14ac:dyDescent="0.2"/>
    <row r="4" spans="1:27" s="3" customFormat="1" ht="16.5" customHeight="1" thickBot="1" x14ac:dyDescent="0.3">
      <c r="A4"/>
      <c r="B4" s="22" t="s">
        <v>13</v>
      </c>
      <c r="C4" s="22" t="s">
        <v>0</v>
      </c>
      <c r="D4" s="23" t="s">
        <v>36</v>
      </c>
      <c r="E4" s="24" t="s">
        <v>7</v>
      </c>
      <c r="F4" s="25"/>
      <c r="G4" s="24" t="s">
        <v>8</v>
      </c>
      <c r="H4" s="25"/>
      <c r="I4" s="24" t="s">
        <v>9</v>
      </c>
      <c r="J4" s="25"/>
      <c r="K4" s="21" t="s">
        <v>37</v>
      </c>
      <c r="L4" s="28" t="s">
        <v>32</v>
      </c>
      <c r="M4" s="28" t="s">
        <v>38</v>
      </c>
      <c r="N4" s="19" t="s">
        <v>34</v>
      </c>
      <c r="O4" s="19"/>
      <c r="P4"/>
      <c r="Q4"/>
      <c r="R4"/>
      <c r="S4"/>
      <c r="T4"/>
      <c r="U4"/>
      <c r="V4"/>
      <c r="W4"/>
      <c r="X4"/>
      <c r="Y4"/>
      <c r="Z4"/>
      <c r="AA4"/>
    </row>
    <row r="5" spans="1:27" s="3" customFormat="1" ht="15.75" customHeight="1" thickBot="1" x14ac:dyDescent="0.3">
      <c r="A5"/>
      <c r="B5" s="22"/>
      <c r="C5" s="22"/>
      <c r="D5" s="23"/>
      <c r="E5" s="26"/>
      <c r="F5" s="27"/>
      <c r="G5" s="26"/>
      <c r="H5" s="27"/>
      <c r="I5" s="26"/>
      <c r="J5" s="27"/>
      <c r="K5" s="21"/>
      <c r="L5" s="28"/>
      <c r="M5" s="28"/>
      <c r="N5" s="9" t="s">
        <v>10</v>
      </c>
      <c r="O5" s="9" t="s">
        <v>11</v>
      </c>
      <c r="P5"/>
      <c r="Q5"/>
      <c r="R5"/>
      <c r="S5"/>
      <c r="T5"/>
      <c r="U5"/>
      <c r="V5"/>
      <c r="W5"/>
      <c r="X5"/>
      <c r="Y5"/>
      <c r="Z5"/>
      <c r="AA5"/>
    </row>
    <row r="6" spans="1:27" s="3" customFormat="1" ht="20.100000000000001" customHeight="1" thickBot="1" x14ac:dyDescent="0.3">
      <c r="A6"/>
      <c r="B6" s="10" t="s">
        <v>14</v>
      </c>
      <c r="C6" s="7"/>
      <c r="D6" s="8"/>
      <c r="E6" s="7"/>
      <c r="F6" s="7"/>
      <c r="G6" s="7"/>
      <c r="H6" s="7"/>
      <c r="I6" s="7"/>
      <c r="J6" s="4"/>
      <c r="K6" s="5"/>
      <c r="L6" s="6"/>
      <c r="M6" s="6"/>
      <c r="N6" s="18">
        <v>4509398.08</v>
      </c>
      <c r="O6" s="18">
        <v>589912.16</v>
      </c>
      <c r="P6"/>
      <c r="Q6"/>
      <c r="R6"/>
      <c r="S6"/>
      <c r="T6"/>
      <c r="U6"/>
      <c r="V6"/>
      <c r="W6"/>
      <c r="X6"/>
      <c r="Y6"/>
      <c r="Z6"/>
      <c r="AA6"/>
    </row>
    <row r="7" spans="1:27" ht="20.100000000000001" customHeight="1" x14ac:dyDescent="0.25">
      <c r="A7"/>
      <c r="B7" s="16" t="s">
        <v>15</v>
      </c>
      <c r="C7" s="16" t="s">
        <v>1</v>
      </c>
      <c r="D7" s="11">
        <v>110.5</v>
      </c>
      <c r="E7" s="12">
        <v>75</v>
      </c>
      <c r="F7" s="12" t="s">
        <v>4</v>
      </c>
      <c r="G7" s="12">
        <v>10</v>
      </c>
      <c r="H7" s="13" t="s">
        <v>6</v>
      </c>
      <c r="I7" s="12">
        <v>15</v>
      </c>
      <c r="J7" s="14" t="s">
        <v>5</v>
      </c>
      <c r="K7" s="15"/>
      <c r="L7" s="15"/>
      <c r="M7" s="15"/>
      <c r="N7" s="17"/>
      <c r="O7" s="17"/>
      <c r="P7"/>
      <c r="Q7"/>
      <c r="R7"/>
      <c r="S7"/>
      <c r="T7"/>
      <c r="U7"/>
      <c r="V7"/>
      <c r="W7"/>
      <c r="X7"/>
      <c r="Y7"/>
      <c r="Z7"/>
      <c r="AA7"/>
    </row>
    <row r="8" spans="1:27" ht="20.100000000000001" customHeight="1" x14ac:dyDescent="0.25">
      <c r="A8"/>
      <c r="B8" s="16" t="s">
        <v>16</v>
      </c>
      <c r="C8" s="16" t="s">
        <v>2</v>
      </c>
      <c r="D8" s="11">
        <v>120.25</v>
      </c>
      <c r="E8" s="12">
        <v>110</v>
      </c>
      <c r="F8" s="12" t="s">
        <v>4</v>
      </c>
      <c r="G8" s="12">
        <v>30</v>
      </c>
      <c r="H8" s="13" t="s">
        <v>6</v>
      </c>
      <c r="I8" s="12">
        <v>12</v>
      </c>
      <c r="J8" s="14" t="s">
        <v>5</v>
      </c>
      <c r="K8" s="15"/>
      <c r="L8" s="15"/>
      <c r="M8" s="15"/>
      <c r="N8" s="17"/>
      <c r="O8" s="17"/>
    </row>
    <row r="9" spans="1:27" ht="20.100000000000001" customHeight="1" x14ac:dyDescent="0.25">
      <c r="A9"/>
      <c r="B9" s="16" t="s">
        <v>17</v>
      </c>
      <c r="C9" s="16" t="s">
        <v>24</v>
      </c>
      <c r="D9" s="11">
        <v>101.56</v>
      </c>
      <c r="E9" s="12">
        <v>150</v>
      </c>
      <c r="F9" s="12" t="s">
        <v>4</v>
      </c>
      <c r="G9" s="12">
        <v>45</v>
      </c>
      <c r="H9" s="13" t="s">
        <v>6</v>
      </c>
      <c r="I9" s="12">
        <v>17</v>
      </c>
      <c r="J9" s="14" t="s">
        <v>5</v>
      </c>
      <c r="K9" s="15"/>
      <c r="L9" s="15"/>
      <c r="M9" s="15"/>
      <c r="N9" s="17"/>
      <c r="O9" s="17"/>
    </row>
    <row r="10" spans="1:27" ht="20.100000000000001" customHeight="1" x14ac:dyDescent="0.25">
      <c r="A10"/>
      <c r="B10" s="16" t="s">
        <v>18</v>
      </c>
      <c r="C10" s="16" t="s">
        <v>25</v>
      </c>
      <c r="D10" s="11">
        <v>95.45</v>
      </c>
      <c r="E10" s="12">
        <v>210</v>
      </c>
      <c r="F10" s="12" t="s">
        <v>4</v>
      </c>
      <c r="G10" s="12">
        <v>5</v>
      </c>
      <c r="H10" s="13" t="s">
        <v>6</v>
      </c>
      <c r="I10" s="12">
        <v>10</v>
      </c>
      <c r="J10" s="14" t="s">
        <v>5</v>
      </c>
      <c r="K10" s="15"/>
      <c r="L10" s="15"/>
      <c r="M10" s="15"/>
      <c r="N10" s="17"/>
      <c r="O10" s="17"/>
    </row>
    <row r="11" spans="1:27" ht="20.100000000000001" customHeight="1" x14ac:dyDescent="0.25">
      <c r="A11"/>
      <c r="B11" s="16" t="s">
        <v>19</v>
      </c>
      <c r="C11" s="16" t="s">
        <v>26</v>
      </c>
      <c r="D11" s="11">
        <v>108.1</v>
      </c>
      <c r="E11" s="12">
        <v>250</v>
      </c>
      <c r="F11" s="12" t="s">
        <v>4</v>
      </c>
      <c r="G11" s="12">
        <v>7</v>
      </c>
      <c r="H11" s="13" t="s">
        <v>6</v>
      </c>
      <c r="I11" s="12">
        <v>15</v>
      </c>
      <c r="J11" s="14" t="s">
        <v>5</v>
      </c>
      <c r="K11" s="15"/>
      <c r="L11" s="15"/>
      <c r="M11" s="15"/>
      <c r="N11" s="17"/>
      <c r="O11" s="17"/>
    </row>
    <row r="12" spans="1:27" ht="20.100000000000001" customHeight="1" x14ac:dyDescent="0.25">
      <c r="A12"/>
      <c r="B12" s="16" t="s">
        <v>20</v>
      </c>
      <c r="C12" s="16" t="s">
        <v>27</v>
      </c>
      <c r="D12" s="11">
        <v>85.75</v>
      </c>
      <c r="E12" s="12">
        <v>275</v>
      </c>
      <c r="F12" s="12" t="s">
        <v>4</v>
      </c>
      <c r="G12" s="12">
        <v>20</v>
      </c>
      <c r="H12" s="13" t="s">
        <v>6</v>
      </c>
      <c r="I12" s="12">
        <v>25</v>
      </c>
      <c r="J12" s="14" t="s">
        <v>5</v>
      </c>
      <c r="K12" s="15"/>
      <c r="L12" s="15"/>
      <c r="M12" s="15"/>
      <c r="N12" s="17"/>
      <c r="O12" s="17"/>
    </row>
    <row r="13" spans="1:27" ht="20.100000000000001" customHeight="1" x14ac:dyDescent="0.25">
      <c r="A13"/>
      <c r="B13" s="16" t="s">
        <v>21</v>
      </c>
      <c r="C13" s="16" t="s">
        <v>28</v>
      </c>
      <c r="D13" s="11">
        <v>88.75</v>
      </c>
      <c r="E13" s="12">
        <v>310</v>
      </c>
      <c r="F13" s="12" t="s">
        <v>4</v>
      </c>
      <c r="G13" s="12">
        <v>10</v>
      </c>
      <c r="H13" s="13" t="s">
        <v>6</v>
      </c>
      <c r="I13" s="12">
        <v>55</v>
      </c>
      <c r="J13" s="14" t="s">
        <v>5</v>
      </c>
      <c r="K13" s="15"/>
      <c r="L13" s="15"/>
      <c r="M13" s="15"/>
      <c r="N13" s="17"/>
      <c r="O13" s="17"/>
    </row>
    <row r="14" spans="1:27" ht="20.100000000000001" customHeight="1" x14ac:dyDescent="0.25">
      <c r="A14"/>
      <c r="B14" s="16" t="s">
        <v>22</v>
      </c>
      <c r="C14" s="16" t="s">
        <v>29</v>
      </c>
      <c r="D14" s="11">
        <v>95.54</v>
      </c>
      <c r="E14" s="12">
        <v>330</v>
      </c>
      <c r="F14" s="12" t="s">
        <v>4</v>
      </c>
      <c r="G14" s="12">
        <v>15</v>
      </c>
      <c r="H14" s="13" t="s">
        <v>6</v>
      </c>
      <c r="I14" s="12">
        <v>45</v>
      </c>
      <c r="J14" s="14" t="s">
        <v>5</v>
      </c>
      <c r="K14" s="15"/>
      <c r="L14" s="15"/>
      <c r="M14" s="15"/>
      <c r="N14" s="17"/>
      <c r="O14" s="17"/>
    </row>
    <row r="15" spans="1:27" ht="20.100000000000001" customHeight="1" x14ac:dyDescent="0.25">
      <c r="A15"/>
      <c r="B15" s="16" t="s">
        <v>23</v>
      </c>
      <c r="C15" s="16" t="s">
        <v>30</v>
      </c>
      <c r="D15" s="11">
        <v>105.25</v>
      </c>
      <c r="E15" s="12">
        <v>350</v>
      </c>
      <c r="F15" s="12" t="s">
        <v>4</v>
      </c>
      <c r="G15" s="12">
        <v>35</v>
      </c>
      <c r="H15" s="13" t="s">
        <v>6</v>
      </c>
      <c r="I15" s="12">
        <v>20</v>
      </c>
      <c r="J15" s="14" t="s">
        <v>5</v>
      </c>
      <c r="K15" s="15"/>
      <c r="L15" s="15"/>
      <c r="M15" s="15"/>
      <c r="N15" s="17"/>
      <c r="O15" s="17"/>
    </row>
    <row r="16" spans="1:27" customFormat="1" x14ac:dyDescent="0.2"/>
    <row r="17" spans="4:6" ht="66.75" customHeight="1" x14ac:dyDescent="0.2">
      <c r="D17"/>
      <c r="E17"/>
      <c r="F17" s="2"/>
    </row>
  </sheetData>
  <mergeCells count="11">
    <mergeCell ref="N4:O4"/>
    <mergeCell ref="L4:L5"/>
    <mergeCell ref="M4:M5"/>
    <mergeCell ref="B2:O2"/>
    <mergeCell ref="B4:B5"/>
    <mergeCell ref="C4:C5"/>
    <mergeCell ref="D4:D5"/>
    <mergeCell ref="E4:F5"/>
    <mergeCell ref="G4:H5"/>
    <mergeCell ref="I4:J5"/>
    <mergeCell ref="K4:K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Practice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Maruf Islam</dc:creator>
  <cp:lastModifiedBy>behzad</cp:lastModifiedBy>
  <dcterms:created xsi:type="dcterms:W3CDTF">2015-06-05T18:17:20Z</dcterms:created>
  <dcterms:modified xsi:type="dcterms:W3CDTF">2025-01-04T23:38:55Z</dcterms:modified>
</cp:coreProperties>
</file>